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178FB37-A9DD-44A9-956D-03743066AB9B}" xr6:coauthVersionLast="45" xr6:coauthVersionMax="45" xr10:uidLastSave="{00000000-0000-0000-0000-000000000000}"/>
  <bookViews>
    <workbookView xWindow="-120" yWindow="-120" windowWidth="29040" windowHeight="15840" tabRatio="729" xr2:uid="{00000000-000D-0000-FFFF-FFFF00000000}"/>
  </bookViews>
  <sheets>
    <sheet name="1.Умумий" sheetId="5" r:id="rId1"/>
    <sheet name="1.2 2-мутахассислик" sheetId="10" r:id="rId2"/>
    <sheet name="2.ўғил қиз грант-контракт" sheetId="7" r:id="rId3"/>
    <sheet name="3.вилоят курс ўғил-қиз" sheetId="8" r:id="rId4"/>
    <sheet name="4.Миллатлар" sheetId="9" r:id="rId5"/>
    <sheet name="5. Маг. Вилоят ўғил-қиз" sheetId="12" r:id="rId6"/>
    <sheet name="6. Маг. Миллат " sheetId="13" r:id="rId7"/>
  </sheets>
  <externalReferences>
    <externalReference r:id="rId8"/>
  </externalReferences>
  <definedNames>
    <definedName name="_xlnm.Print_Area" localSheetId="1">'1.2 2-мутахассислик'!$A$1:$M$67</definedName>
    <definedName name="_xlnm.Print_Area" localSheetId="0">'1.Умумий'!$A$1:$M$359</definedName>
    <definedName name="_xlnm.Print_Area" localSheetId="2">'2.ўғил қиз грант-контракт'!$A$1:$J$130</definedName>
    <definedName name="_xlnm.Print_Area" localSheetId="4">'4.Миллатлар'!$A$1:$I$977</definedName>
    <definedName name="_xlnm.Print_Area" localSheetId="5">'5. Маг. Вилоят ўғил-қиз'!$A$1:$O$280</definedName>
    <definedName name="_xlnm.Print_Area" localSheetId="6">'6. Маг. Миллат '!$A$1:$F$534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3" l="1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C38" i="13"/>
  <c r="D38" i="13"/>
  <c r="E38" i="13"/>
  <c r="F38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C71" i="13"/>
  <c r="D71" i="13"/>
  <c r="E71" i="13"/>
  <c r="F71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C104" i="13"/>
  <c r="D104" i="13"/>
  <c r="E104" i="13"/>
  <c r="F104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C137" i="13"/>
  <c r="D137" i="13"/>
  <c r="E137" i="13"/>
  <c r="F137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C170" i="13"/>
  <c r="D170" i="13"/>
  <c r="E170" i="13"/>
  <c r="F170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C203" i="13"/>
  <c r="D203" i="13"/>
  <c r="E203" i="13"/>
  <c r="F203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C236" i="13"/>
  <c r="D236" i="13"/>
  <c r="E236" i="13"/>
  <c r="F236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C269" i="13"/>
  <c r="D269" i="13"/>
  <c r="E269" i="13"/>
  <c r="F269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C302" i="13"/>
  <c r="D302" i="13"/>
  <c r="E302" i="13"/>
  <c r="F302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C335" i="13"/>
  <c r="D335" i="13"/>
  <c r="E335" i="13"/>
  <c r="F335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C368" i="13"/>
  <c r="D368" i="13"/>
  <c r="E368" i="13"/>
  <c r="F368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395" i="13"/>
  <c r="B396" i="13"/>
  <c r="B397" i="13"/>
  <c r="B398" i="13"/>
  <c r="B399" i="13"/>
  <c r="B400" i="13"/>
  <c r="C401" i="13"/>
  <c r="D401" i="13"/>
  <c r="E401" i="13"/>
  <c r="F401" i="13"/>
  <c r="B403" i="13"/>
  <c r="B404" i="13"/>
  <c r="B405" i="13"/>
  <c r="B406" i="13"/>
  <c r="B407" i="13"/>
  <c r="B408" i="13"/>
  <c r="B409" i="13"/>
  <c r="B410" i="13"/>
  <c r="B411" i="13"/>
  <c r="B412" i="13"/>
  <c r="B413" i="13"/>
  <c r="B414" i="13"/>
  <c r="B415" i="13"/>
  <c r="B416" i="13"/>
  <c r="B417" i="13"/>
  <c r="B418" i="13"/>
  <c r="B419" i="13"/>
  <c r="B420" i="13"/>
  <c r="B421" i="13"/>
  <c r="B422" i="13"/>
  <c r="B423" i="13"/>
  <c r="B424" i="13"/>
  <c r="B425" i="13"/>
  <c r="B426" i="13"/>
  <c r="B427" i="13"/>
  <c r="B428" i="13"/>
  <c r="B429" i="13"/>
  <c r="B430" i="13"/>
  <c r="B431" i="13"/>
  <c r="B432" i="13"/>
  <c r="B433" i="13"/>
  <c r="C434" i="13"/>
  <c r="D434" i="13"/>
  <c r="E434" i="13"/>
  <c r="F434" i="13"/>
  <c r="B436" i="13"/>
  <c r="B437" i="13"/>
  <c r="B438" i="13"/>
  <c r="B439" i="13"/>
  <c r="B440" i="13"/>
  <c r="B441" i="13"/>
  <c r="B442" i="13"/>
  <c r="B443" i="13"/>
  <c r="B444" i="13"/>
  <c r="B445" i="13"/>
  <c r="B446" i="13"/>
  <c r="B447" i="13"/>
  <c r="B448" i="13"/>
  <c r="B449" i="13"/>
  <c r="B450" i="13"/>
  <c r="B451" i="13"/>
  <c r="B452" i="13"/>
  <c r="B453" i="13"/>
  <c r="B454" i="13"/>
  <c r="B455" i="13"/>
  <c r="B456" i="13"/>
  <c r="B457" i="13"/>
  <c r="B458" i="13"/>
  <c r="B459" i="13"/>
  <c r="B460" i="13"/>
  <c r="B461" i="13"/>
  <c r="B462" i="13"/>
  <c r="B463" i="13"/>
  <c r="B464" i="13"/>
  <c r="B465" i="13"/>
  <c r="B466" i="13"/>
  <c r="C467" i="13"/>
  <c r="D467" i="13"/>
  <c r="E467" i="13"/>
  <c r="F467" i="13"/>
  <c r="B469" i="13"/>
  <c r="B470" i="13"/>
  <c r="B471" i="13"/>
  <c r="B472" i="13"/>
  <c r="B473" i="13"/>
  <c r="B474" i="13"/>
  <c r="B475" i="13"/>
  <c r="B476" i="13"/>
  <c r="B477" i="13"/>
  <c r="B478" i="13"/>
  <c r="B479" i="13"/>
  <c r="B480" i="13"/>
  <c r="B481" i="13"/>
  <c r="B482" i="13"/>
  <c r="B483" i="13"/>
  <c r="B484" i="13"/>
  <c r="B485" i="13"/>
  <c r="B486" i="13"/>
  <c r="B487" i="13"/>
  <c r="B488" i="13"/>
  <c r="B489" i="13"/>
  <c r="B490" i="13"/>
  <c r="B491" i="13"/>
  <c r="B492" i="13"/>
  <c r="B493" i="13"/>
  <c r="B494" i="13"/>
  <c r="B495" i="13"/>
  <c r="B496" i="13"/>
  <c r="B497" i="13"/>
  <c r="B498" i="13"/>
  <c r="B499" i="13"/>
  <c r="C500" i="13"/>
  <c r="D500" i="13"/>
  <c r="E500" i="13"/>
  <c r="F500" i="13"/>
  <c r="C502" i="13"/>
  <c r="B502" i="13" s="1"/>
  <c r="D502" i="13"/>
  <c r="E502" i="13"/>
  <c r="F502" i="13"/>
  <c r="C503" i="13"/>
  <c r="D503" i="13"/>
  <c r="E503" i="13"/>
  <c r="F503" i="13"/>
  <c r="C504" i="13"/>
  <c r="B504" i="13" s="1"/>
  <c r="D504" i="13"/>
  <c r="E504" i="13"/>
  <c r="F504" i="13"/>
  <c r="C505" i="13"/>
  <c r="D505" i="13"/>
  <c r="E505" i="13"/>
  <c r="F505" i="13"/>
  <c r="C506" i="13"/>
  <c r="B506" i="13" s="1"/>
  <c r="D506" i="13"/>
  <c r="E506" i="13"/>
  <c r="F506" i="13"/>
  <c r="C507" i="13"/>
  <c r="D507" i="13"/>
  <c r="E507" i="13"/>
  <c r="F507" i="13"/>
  <c r="C508" i="13"/>
  <c r="B508" i="13" s="1"/>
  <c r="D508" i="13"/>
  <c r="E508" i="13"/>
  <c r="F508" i="13"/>
  <c r="C509" i="13"/>
  <c r="D509" i="13"/>
  <c r="E509" i="13"/>
  <c r="F509" i="13"/>
  <c r="C510" i="13"/>
  <c r="D510" i="13"/>
  <c r="E510" i="13"/>
  <c r="F510" i="13"/>
  <c r="C511" i="13"/>
  <c r="D511" i="13"/>
  <c r="E511" i="13"/>
  <c r="F511" i="13"/>
  <c r="C512" i="13"/>
  <c r="D512" i="13"/>
  <c r="E512" i="13"/>
  <c r="F512" i="13"/>
  <c r="C513" i="13"/>
  <c r="D513" i="13"/>
  <c r="E513" i="13"/>
  <c r="F513" i="13"/>
  <c r="C514" i="13"/>
  <c r="D514" i="13"/>
  <c r="B514" i="13" s="1"/>
  <c r="E514" i="13"/>
  <c r="F514" i="13"/>
  <c r="C515" i="13"/>
  <c r="D515" i="13"/>
  <c r="E515" i="13"/>
  <c r="F515" i="13"/>
  <c r="C516" i="13"/>
  <c r="D516" i="13"/>
  <c r="E516" i="13"/>
  <c r="F516" i="13"/>
  <c r="C517" i="13"/>
  <c r="D517" i="13"/>
  <c r="E517" i="13"/>
  <c r="F517" i="13"/>
  <c r="C518" i="13"/>
  <c r="B518" i="13" s="1"/>
  <c r="D518" i="13"/>
  <c r="E518" i="13"/>
  <c r="F518" i="13"/>
  <c r="C519" i="13"/>
  <c r="D519" i="13"/>
  <c r="E519" i="13"/>
  <c r="F519" i="13"/>
  <c r="C520" i="13"/>
  <c r="D520" i="13"/>
  <c r="E520" i="13"/>
  <c r="F520" i="13"/>
  <c r="C521" i="13"/>
  <c r="D521" i="13"/>
  <c r="E521" i="13"/>
  <c r="F521" i="13"/>
  <c r="C522" i="13"/>
  <c r="D522" i="13"/>
  <c r="E522" i="13"/>
  <c r="F522" i="13"/>
  <c r="C523" i="13"/>
  <c r="D523" i="13"/>
  <c r="E523" i="13"/>
  <c r="F523" i="13"/>
  <c r="C524" i="13"/>
  <c r="D524" i="13"/>
  <c r="E524" i="13"/>
  <c r="F524" i="13"/>
  <c r="C525" i="13"/>
  <c r="D525" i="13"/>
  <c r="E525" i="13"/>
  <c r="F525" i="13"/>
  <c r="C526" i="13"/>
  <c r="B526" i="13" s="1"/>
  <c r="D526" i="13"/>
  <c r="E526" i="13"/>
  <c r="F526" i="13"/>
  <c r="C527" i="13"/>
  <c r="D527" i="13"/>
  <c r="E527" i="13"/>
  <c r="F527" i="13"/>
  <c r="C528" i="13"/>
  <c r="B528" i="13" s="1"/>
  <c r="D528" i="13"/>
  <c r="E528" i="13"/>
  <c r="F528" i="13"/>
  <c r="C529" i="13"/>
  <c r="D529" i="13"/>
  <c r="E529" i="13"/>
  <c r="F529" i="13"/>
  <c r="C530" i="13"/>
  <c r="B530" i="13" s="1"/>
  <c r="D530" i="13"/>
  <c r="E530" i="13"/>
  <c r="F530" i="13"/>
  <c r="C531" i="13"/>
  <c r="D531" i="13"/>
  <c r="E531" i="13"/>
  <c r="F531" i="13"/>
  <c r="C532" i="13"/>
  <c r="B532" i="13" s="1"/>
  <c r="D532" i="13"/>
  <c r="E532" i="13"/>
  <c r="F532" i="13"/>
  <c r="D8" i="12"/>
  <c r="F8" i="12"/>
  <c r="D9" i="12"/>
  <c r="F9" i="12"/>
  <c r="C9" i="12" s="1"/>
  <c r="D10" i="12"/>
  <c r="F10" i="12"/>
  <c r="D11" i="12"/>
  <c r="F11" i="12"/>
  <c r="D12" i="12"/>
  <c r="F12" i="12"/>
  <c r="D13" i="12"/>
  <c r="F13" i="12"/>
  <c r="D14" i="12"/>
  <c r="F14" i="12"/>
  <c r="D15" i="12"/>
  <c r="F15" i="12"/>
  <c r="D16" i="12"/>
  <c r="F16" i="12"/>
  <c r="D17" i="12"/>
  <c r="F17" i="12"/>
  <c r="D18" i="12"/>
  <c r="F18" i="12"/>
  <c r="D19" i="12"/>
  <c r="F19" i="12"/>
  <c r="D20" i="12"/>
  <c r="F20" i="12"/>
  <c r="D21" i="12"/>
  <c r="F21" i="12"/>
  <c r="D22" i="12"/>
  <c r="F22" i="12"/>
  <c r="H23" i="12"/>
  <c r="I23" i="12"/>
  <c r="J23" i="12"/>
  <c r="K23" i="12"/>
  <c r="L23" i="12"/>
  <c r="M23" i="12"/>
  <c r="N23" i="12"/>
  <c r="O23" i="12"/>
  <c r="D25" i="12"/>
  <c r="C25" i="12" s="1"/>
  <c r="F25" i="12"/>
  <c r="D26" i="12"/>
  <c r="C26" i="12" s="1"/>
  <c r="F26" i="12"/>
  <c r="D27" i="12"/>
  <c r="F27" i="12"/>
  <c r="D28" i="12"/>
  <c r="F28" i="12"/>
  <c r="D29" i="12"/>
  <c r="F29" i="12"/>
  <c r="D30" i="12"/>
  <c r="F30" i="12"/>
  <c r="D31" i="12"/>
  <c r="F31" i="12"/>
  <c r="D32" i="12"/>
  <c r="F32" i="12"/>
  <c r="D33" i="12"/>
  <c r="F33" i="12"/>
  <c r="D34" i="12"/>
  <c r="C34" i="12" s="1"/>
  <c r="F34" i="12"/>
  <c r="D35" i="12"/>
  <c r="F35" i="12"/>
  <c r="D36" i="12"/>
  <c r="F36" i="12"/>
  <c r="D37" i="12"/>
  <c r="F37" i="12"/>
  <c r="F38" i="12"/>
  <c r="C38" i="12" s="1"/>
  <c r="D39" i="12"/>
  <c r="F39" i="12"/>
  <c r="H40" i="12"/>
  <c r="I40" i="12"/>
  <c r="J40" i="12"/>
  <c r="K40" i="12"/>
  <c r="L40" i="12"/>
  <c r="M40" i="12"/>
  <c r="N40" i="12"/>
  <c r="O40" i="12"/>
  <c r="D42" i="12"/>
  <c r="C42" i="12" s="1"/>
  <c r="F42" i="12"/>
  <c r="D43" i="12"/>
  <c r="F43" i="12"/>
  <c r="D44" i="12"/>
  <c r="F44" i="12"/>
  <c r="D45" i="12"/>
  <c r="F45" i="12"/>
  <c r="C45" i="12" s="1"/>
  <c r="D46" i="12"/>
  <c r="F46" i="12"/>
  <c r="D47" i="12"/>
  <c r="F47" i="12"/>
  <c r="D48" i="12"/>
  <c r="F48" i="12"/>
  <c r="D49" i="12"/>
  <c r="F49" i="12"/>
  <c r="C49" i="12" s="1"/>
  <c r="C50" i="12"/>
  <c r="D50" i="12"/>
  <c r="F50" i="12"/>
  <c r="D51" i="12"/>
  <c r="F51" i="12"/>
  <c r="D52" i="12"/>
  <c r="F52" i="12"/>
  <c r="D53" i="12"/>
  <c r="C53" i="12" s="1"/>
  <c r="F53" i="12"/>
  <c r="D54" i="12"/>
  <c r="F54" i="12"/>
  <c r="F55" i="12"/>
  <c r="C55" i="12" s="1"/>
  <c r="D56" i="12"/>
  <c r="C56" i="12" s="1"/>
  <c r="F56" i="12"/>
  <c r="H57" i="12"/>
  <c r="I57" i="12"/>
  <c r="J57" i="12"/>
  <c r="K57" i="12"/>
  <c r="L57" i="12"/>
  <c r="M57" i="12"/>
  <c r="N57" i="12"/>
  <c r="O57" i="12"/>
  <c r="D59" i="12"/>
  <c r="F59" i="12"/>
  <c r="D60" i="12"/>
  <c r="F60" i="12"/>
  <c r="D61" i="12"/>
  <c r="F61" i="12"/>
  <c r="C61" i="12" s="1"/>
  <c r="D62" i="12"/>
  <c r="F62" i="12"/>
  <c r="D63" i="12"/>
  <c r="F63" i="12"/>
  <c r="D64" i="12"/>
  <c r="F64" i="12"/>
  <c r="D65" i="12"/>
  <c r="F65" i="12"/>
  <c r="D66" i="12"/>
  <c r="F66" i="12"/>
  <c r="D67" i="12"/>
  <c r="F67" i="12"/>
  <c r="D68" i="12"/>
  <c r="F68" i="12"/>
  <c r="D69" i="12"/>
  <c r="F69" i="12"/>
  <c r="D70" i="12"/>
  <c r="F70" i="12"/>
  <c r="D71" i="12"/>
  <c r="F71" i="12"/>
  <c r="D72" i="12"/>
  <c r="F72" i="12"/>
  <c r="D73" i="12"/>
  <c r="C73" i="12" s="1"/>
  <c r="F73" i="12"/>
  <c r="H74" i="12"/>
  <c r="I74" i="12"/>
  <c r="J74" i="12"/>
  <c r="K74" i="12"/>
  <c r="L74" i="12"/>
  <c r="M74" i="12"/>
  <c r="N74" i="12"/>
  <c r="O74" i="12"/>
  <c r="D76" i="12"/>
  <c r="F76" i="12"/>
  <c r="D77" i="12"/>
  <c r="F77" i="12"/>
  <c r="D78" i="12"/>
  <c r="F78" i="12"/>
  <c r="D79" i="12"/>
  <c r="F79" i="12"/>
  <c r="D80" i="12"/>
  <c r="F80" i="12"/>
  <c r="D81" i="12"/>
  <c r="F81" i="12"/>
  <c r="D82" i="12"/>
  <c r="F82" i="12"/>
  <c r="D83" i="12"/>
  <c r="C83" i="12" s="1"/>
  <c r="F83" i="12"/>
  <c r="D84" i="12"/>
  <c r="F84" i="12"/>
  <c r="D85" i="12"/>
  <c r="F85" i="12"/>
  <c r="D86" i="12"/>
  <c r="F86" i="12"/>
  <c r="D87" i="12"/>
  <c r="F87" i="12"/>
  <c r="D88" i="12"/>
  <c r="F88" i="12"/>
  <c r="D89" i="12"/>
  <c r="D276" i="12" s="1"/>
  <c r="F89" i="12"/>
  <c r="D90" i="12"/>
  <c r="F90" i="12"/>
  <c r="H91" i="12"/>
  <c r="I91" i="12"/>
  <c r="J91" i="12"/>
  <c r="K91" i="12"/>
  <c r="L91" i="12"/>
  <c r="M91" i="12"/>
  <c r="N91" i="12"/>
  <c r="O91" i="12"/>
  <c r="D93" i="12"/>
  <c r="C93" i="12" s="1"/>
  <c r="F93" i="12"/>
  <c r="D94" i="12"/>
  <c r="F94" i="12"/>
  <c r="D95" i="12"/>
  <c r="C95" i="12" s="1"/>
  <c r="F95" i="12"/>
  <c r="D96" i="12"/>
  <c r="F96" i="12"/>
  <c r="D97" i="12"/>
  <c r="F97" i="12"/>
  <c r="D98" i="12"/>
  <c r="F98" i="12"/>
  <c r="D99" i="12"/>
  <c r="C99" i="12" s="1"/>
  <c r="F99" i="12"/>
  <c r="D100" i="12"/>
  <c r="F100" i="12"/>
  <c r="D101" i="12"/>
  <c r="F101" i="12"/>
  <c r="D102" i="12"/>
  <c r="F102" i="12"/>
  <c r="D103" i="12"/>
  <c r="C103" i="12" s="1"/>
  <c r="F103" i="12"/>
  <c r="D104" i="12"/>
  <c r="F104" i="12"/>
  <c r="D105" i="12"/>
  <c r="C105" i="12" s="1"/>
  <c r="F105" i="12"/>
  <c r="D106" i="12"/>
  <c r="F106" i="12"/>
  <c r="D107" i="12"/>
  <c r="F107" i="12"/>
  <c r="H108" i="12"/>
  <c r="I108" i="12"/>
  <c r="D108" i="12" s="1"/>
  <c r="J108" i="12"/>
  <c r="K108" i="12"/>
  <c r="L108" i="12"/>
  <c r="M108" i="12"/>
  <c r="N108" i="12"/>
  <c r="O108" i="12"/>
  <c r="D110" i="12"/>
  <c r="F110" i="12"/>
  <c r="D111" i="12"/>
  <c r="F111" i="12"/>
  <c r="D112" i="12"/>
  <c r="F112" i="12"/>
  <c r="C113" i="12"/>
  <c r="D113" i="12"/>
  <c r="F113" i="12"/>
  <c r="D114" i="12"/>
  <c r="F114" i="12"/>
  <c r="D115" i="12"/>
  <c r="F115" i="12"/>
  <c r="D116" i="12"/>
  <c r="F116" i="12"/>
  <c r="D117" i="12"/>
  <c r="F117" i="12"/>
  <c r="C117" i="12" s="1"/>
  <c r="D118" i="12"/>
  <c r="F118" i="12"/>
  <c r="D119" i="12"/>
  <c r="F119" i="12"/>
  <c r="D120" i="12"/>
  <c r="F120" i="12"/>
  <c r="C120" i="12" s="1"/>
  <c r="D121" i="12"/>
  <c r="F121" i="12"/>
  <c r="D122" i="12"/>
  <c r="F122" i="12"/>
  <c r="D123" i="12"/>
  <c r="F123" i="12"/>
  <c r="D124" i="12"/>
  <c r="F124" i="12"/>
  <c r="C124" i="12" s="1"/>
  <c r="H125" i="12"/>
  <c r="I125" i="12"/>
  <c r="J125" i="12"/>
  <c r="K125" i="12"/>
  <c r="L125" i="12"/>
  <c r="M125" i="12"/>
  <c r="N125" i="12"/>
  <c r="O125" i="12"/>
  <c r="D127" i="12"/>
  <c r="F127" i="12"/>
  <c r="D128" i="12"/>
  <c r="F128" i="12"/>
  <c r="D129" i="12"/>
  <c r="C129" i="12" s="1"/>
  <c r="F129" i="12"/>
  <c r="D130" i="12"/>
  <c r="F130" i="12"/>
  <c r="D131" i="12"/>
  <c r="F131" i="12"/>
  <c r="D132" i="12"/>
  <c r="F132" i="12"/>
  <c r="D133" i="12"/>
  <c r="C133" i="12" s="1"/>
  <c r="F133" i="12"/>
  <c r="D134" i="12"/>
  <c r="F134" i="12"/>
  <c r="D135" i="12"/>
  <c r="F135" i="12"/>
  <c r="D136" i="12"/>
  <c r="F136" i="12"/>
  <c r="D137" i="12"/>
  <c r="F137" i="12"/>
  <c r="D138" i="12"/>
  <c r="F138" i="12"/>
  <c r="D139" i="12"/>
  <c r="F139" i="12"/>
  <c r="D140" i="12"/>
  <c r="F140" i="12"/>
  <c r="D141" i="12"/>
  <c r="F141" i="12"/>
  <c r="H142" i="12"/>
  <c r="I142" i="12"/>
  <c r="J142" i="12"/>
  <c r="K142" i="12"/>
  <c r="L142" i="12"/>
  <c r="M142" i="12"/>
  <c r="N142" i="12"/>
  <c r="O142" i="12"/>
  <c r="D144" i="12"/>
  <c r="F144" i="12"/>
  <c r="D145" i="12"/>
  <c r="F145" i="12"/>
  <c r="D146" i="12"/>
  <c r="F146" i="12"/>
  <c r="D147" i="12"/>
  <c r="F147" i="12"/>
  <c r="D148" i="12"/>
  <c r="F148" i="12"/>
  <c r="D149" i="12"/>
  <c r="F149" i="12"/>
  <c r="D150" i="12"/>
  <c r="C150" i="12" s="1"/>
  <c r="F150" i="12"/>
  <c r="D151" i="12"/>
  <c r="F151" i="12"/>
  <c r="D152" i="12"/>
  <c r="F152" i="12"/>
  <c r="D153" i="12"/>
  <c r="F153" i="12"/>
  <c r="D154" i="12"/>
  <c r="C154" i="12" s="1"/>
  <c r="F154" i="12"/>
  <c r="D155" i="12"/>
  <c r="F155" i="12"/>
  <c r="D156" i="12"/>
  <c r="C156" i="12" s="1"/>
  <c r="F156" i="12"/>
  <c r="D157" i="12"/>
  <c r="F157" i="12"/>
  <c r="D158" i="12"/>
  <c r="F158" i="12"/>
  <c r="H159" i="12"/>
  <c r="I159" i="12"/>
  <c r="J159" i="12"/>
  <c r="K159" i="12"/>
  <c r="L159" i="12"/>
  <c r="M159" i="12"/>
  <c r="N159" i="12"/>
  <c r="O159" i="12"/>
  <c r="D161" i="12"/>
  <c r="F161" i="12"/>
  <c r="D162" i="12"/>
  <c r="F162" i="12"/>
  <c r="D163" i="12"/>
  <c r="F163" i="12"/>
  <c r="D164" i="12"/>
  <c r="C164" i="12" s="1"/>
  <c r="F164" i="12"/>
  <c r="D165" i="12"/>
  <c r="F165" i="12"/>
  <c r="D166" i="12"/>
  <c r="F166" i="12"/>
  <c r="D167" i="12"/>
  <c r="F167" i="12"/>
  <c r="D168" i="12"/>
  <c r="C168" i="12" s="1"/>
  <c r="F168" i="12"/>
  <c r="D169" i="12"/>
  <c r="F169" i="12"/>
  <c r="D170" i="12"/>
  <c r="F170" i="12"/>
  <c r="D171" i="12"/>
  <c r="F171" i="12"/>
  <c r="D172" i="12"/>
  <c r="F172" i="12"/>
  <c r="D173" i="12"/>
  <c r="F173" i="12"/>
  <c r="D174" i="12"/>
  <c r="F174" i="12"/>
  <c r="D175" i="12"/>
  <c r="F175" i="12"/>
  <c r="H176" i="12"/>
  <c r="I176" i="12"/>
  <c r="J176" i="12"/>
  <c r="K176" i="12"/>
  <c r="L176" i="12"/>
  <c r="M176" i="12"/>
  <c r="N176" i="12"/>
  <c r="O176" i="12"/>
  <c r="D178" i="12"/>
  <c r="F178" i="12"/>
  <c r="D179" i="12"/>
  <c r="F179" i="12"/>
  <c r="D180" i="12"/>
  <c r="C180" i="12" s="1"/>
  <c r="F180" i="12"/>
  <c r="D181" i="12"/>
  <c r="F181" i="12"/>
  <c r="D182" i="12"/>
  <c r="F182" i="12"/>
  <c r="D183" i="12"/>
  <c r="F183" i="12"/>
  <c r="D184" i="12"/>
  <c r="F184" i="12"/>
  <c r="D185" i="12"/>
  <c r="C185" i="12" s="1"/>
  <c r="F185" i="12"/>
  <c r="D186" i="12"/>
  <c r="F186" i="12"/>
  <c r="D187" i="12"/>
  <c r="F187" i="12"/>
  <c r="D188" i="12"/>
  <c r="F188" i="12"/>
  <c r="D189" i="12"/>
  <c r="F189" i="12"/>
  <c r="D190" i="12"/>
  <c r="F190" i="12"/>
  <c r="D191" i="12"/>
  <c r="F191" i="12"/>
  <c r="D192" i="12"/>
  <c r="F192" i="12"/>
  <c r="H193" i="12"/>
  <c r="I193" i="12"/>
  <c r="J193" i="12"/>
  <c r="K193" i="12"/>
  <c r="L193" i="12"/>
  <c r="M193" i="12"/>
  <c r="N193" i="12"/>
  <c r="O193" i="12"/>
  <c r="D195" i="12"/>
  <c r="F195" i="12"/>
  <c r="D196" i="12"/>
  <c r="F196" i="12"/>
  <c r="D197" i="12"/>
  <c r="F197" i="12"/>
  <c r="C197" i="12" s="1"/>
  <c r="D198" i="12"/>
  <c r="F198" i="12"/>
  <c r="D199" i="12"/>
  <c r="F199" i="12"/>
  <c r="C199" i="12" s="1"/>
  <c r="D200" i="12"/>
  <c r="F200" i="12"/>
  <c r="D201" i="12"/>
  <c r="F201" i="12"/>
  <c r="D202" i="12"/>
  <c r="F202" i="12"/>
  <c r="D203" i="12"/>
  <c r="F203" i="12"/>
  <c r="D204" i="12"/>
  <c r="F204" i="12"/>
  <c r="D205" i="12"/>
  <c r="F205" i="12"/>
  <c r="C205" i="12" s="1"/>
  <c r="D206" i="12"/>
  <c r="F206" i="12"/>
  <c r="C206" i="12" s="1"/>
  <c r="D207" i="12"/>
  <c r="F207" i="12"/>
  <c r="D208" i="12"/>
  <c r="F208" i="12"/>
  <c r="D209" i="12"/>
  <c r="F209" i="12"/>
  <c r="C209" i="12" s="1"/>
  <c r="H210" i="12"/>
  <c r="I210" i="12"/>
  <c r="J210" i="12"/>
  <c r="K210" i="12"/>
  <c r="L210" i="12"/>
  <c r="M210" i="12"/>
  <c r="N210" i="12"/>
  <c r="O210" i="12"/>
  <c r="D212" i="12"/>
  <c r="F212" i="12"/>
  <c r="C212" i="12" s="1"/>
  <c r="D213" i="12"/>
  <c r="F213" i="12"/>
  <c r="D214" i="12"/>
  <c r="F214" i="12"/>
  <c r="D215" i="12"/>
  <c r="F215" i="12"/>
  <c r="D216" i="12"/>
  <c r="F216" i="12"/>
  <c r="D217" i="12"/>
  <c r="F217" i="12"/>
  <c r="D218" i="12"/>
  <c r="F218" i="12"/>
  <c r="C218" i="12" s="1"/>
  <c r="D219" i="12"/>
  <c r="F219" i="12"/>
  <c r="D220" i="12"/>
  <c r="F220" i="12"/>
  <c r="C220" i="12" s="1"/>
  <c r="D221" i="12"/>
  <c r="F221" i="12"/>
  <c r="D222" i="12"/>
  <c r="F222" i="12"/>
  <c r="D223" i="12"/>
  <c r="F223" i="12"/>
  <c r="C223" i="12" s="1"/>
  <c r="D224" i="12"/>
  <c r="F224" i="12"/>
  <c r="D225" i="12"/>
  <c r="F225" i="12"/>
  <c r="D226" i="12"/>
  <c r="F226" i="12"/>
  <c r="C226" i="12" s="1"/>
  <c r="H227" i="12"/>
  <c r="I227" i="12"/>
  <c r="J227" i="12"/>
  <c r="K227" i="12"/>
  <c r="L227" i="12"/>
  <c r="M227" i="12"/>
  <c r="N227" i="12"/>
  <c r="O227" i="12"/>
  <c r="D229" i="12"/>
  <c r="F229" i="12"/>
  <c r="D230" i="12"/>
  <c r="F230" i="12"/>
  <c r="D231" i="12"/>
  <c r="F231" i="12"/>
  <c r="C231" i="12" s="1"/>
  <c r="D232" i="12"/>
  <c r="F232" i="12"/>
  <c r="D233" i="12"/>
  <c r="F233" i="12"/>
  <c r="D234" i="12"/>
  <c r="F234" i="12"/>
  <c r="D235" i="12"/>
  <c r="F235" i="12"/>
  <c r="C235" i="12" s="1"/>
  <c r="D236" i="12"/>
  <c r="C236" i="12" s="1"/>
  <c r="F236" i="12"/>
  <c r="D237" i="12"/>
  <c r="F237" i="12"/>
  <c r="D238" i="12"/>
  <c r="F238" i="12"/>
  <c r="D239" i="12"/>
  <c r="F239" i="12"/>
  <c r="C239" i="12" s="1"/>
  <c r="D240" i="12"/>
  <c r="F240" i="12"/>
  <c r="D241" i="12"/>
  <c r="F241" i="12"/>
  <c r="D242" i="12"/>
  <c r="F242" i="12"/>
  <c r="D243" i="12"/>
  <c r="C243" i="12" s="1"/>
  <c r="F243" i="12"/>
  <c r="H244" i="12"/>
  <c r="I244" i="12"/>
  <c r="J244" i="12"/>
  <c r="K244" i="12"/>
  <c r="L244" i="12"/>
  <c r="M244" i="12"/>
  <c r="N244" i="12"/>
  <c r="O244" i="12"/>
  <c r="D246" i="12"/>
  <c r="F246" i="12"/>
  <c r="C246" i="12" s="1"/>
  <c r="D247" i="12"/>
  <c r="F247" i="12"/>
  <c r="D248" i="12"/>
  <c r="F248" i="12"/>
  <c r="C248" i="12" s="1"/>
  <c r="D249" i="12"/>
  <c r="F249" i="12"/>
  <c r="D250" i="12"/>
  <c r="F250" i="12"/>
  <c r="D251" i="12"/>
  <c r="F251" i="12"/>
  <c r="D252" i="12"/>
  <c r="F252" i="12"/>
  <c r="C252" i="12" s="1"/>
  <c r="C253" i="12"/>
  <c r="D253" i="12"/>
  <c r="F253" i="12"/>
  <c r="D254" i="12"/>
  <c r="F254" i="12"/>
  <c r="C254" i="12" s="1"/>
  <c r="D255" i="12"/>
  <c r="F255" i="12"/>
  <c r="D256" i="12"/>
  <c r="F256" i="12"/>
  <c r="C256" i="12" s="1"/>
  <c r="D257" i="12"/>
  <c r="F257" i="12"/>
  <c r="D258" i="12"/>
  <c r="F258" i="12"/>
  <c r="D259" i="12"/>
  <c r="F259" i="12"/>
  <c r="D260" i="12"/>
  <c r="F260" i="12"/>
  <c r="H261" i="12"/>
  <c r="I261" i="12"/>
  <c r="J261" i="12"/>
  <c r="K261" i="12"/>
  <c r="L261" i="12"/>
  <c r="M261" i="12"/>
  <c r="N261" i="12"/>
  <c r="O261" i="12"/>
  <c r="H263" i="12"/>
  <c r="I263" i="12"/>
  <c r="J263" i="12"/>
  <c r="K263" i="12"/>
  <c r="L263" i="12"/>
  <c r="M263" i="12"/>
  <c r="N263" i="12"/>
  <c r="O263" i="12"/>
  <c r="H264" i="12"/>
  <c r="I264" i="12"/>
  <c r="J264" i="12"/>
  <c r="K264" i="12"/>
  <c r="L264" i="12"/>
  <c r="M264" i="12"/>
  <c r="N264" i="12"/>
  <c r="O264" i="12"/>
  <c r="H265" i="12"/>
  <c r="I265" i="12"/>
  <c r="J265" i="12"/>
  <c r="K265" i="12"/>
  <c r="L265" i="12"/>
  <c r="M265" i="12"/>
  <c r="N265" i="12"/>
  <c r="O265" i="12"/>
  <c r="H266" i="12"/>
  <c r="I266" i="12"/>
  <c r="J266" i="12"/>
  <c r="K266" i="12"/>
  <c r="L266" i="12"/>
  <c r="M266" i="12"/>
  <c r="N266" i="12"/>
  <c r="O266" i="12"/>
  <c r="H267" i="12"/>
  <c r="I267" i="12"/>
  <c r="J267" i="12"/>
  <c r="K267" i="12"/>
  <c r="L267" i="12"/>
  <c r="M267" i="12"/>
  <c r="N267" i="12"/>
  <c r="O267" i="12"/>
  <c r="H268" i="12"/>
  <c r="I268" i="12"/>
  <c r="J268" i="12"/>
  <c r="K268" i="12"/>
  <c r="L268" i="12"/>
  <c r="M268" i="12"/>
  <c r="N268" i="12"/>
  <c r="O268" i="12"/>
  <c r="H269" i="12"/>
  <c r="I269" i="12"/>
  <c r="J269" i="12"/>
  <c r="K269" i="12"/>
  <c r="L269" i="12"/>
  <c r="M269" i="12"/>
  <c r="N269" i="12"/>
  <c r="O269" i="12"/>
  <c r="H270" i="12"/>
  <c r="I270" i="12"/>
  <c r="J270" i="12"/>
  <c r="K270" i="12"/>
  <c r="L270" i="12"/>
  <c r="M270" i="12"/>
  <c r="N270" i="12"/>
  <c r="O270" i="12"/>
  <c r="H271" i="12"/>
  <c r="I271" i="12"/>
  <c r="J271" i="12"/>
  <c r="K271" i="12"/>
  <c r="L271" i="12"/>
  <c r="M271" i="12"/>
  <c r="N271" i="12"/>
  <c r="O271" i="12"/>
  <c r="H272" i="12"/>
  <c r="I272" i="12"/>
  <c r="J272" i="12"/>
  <c r="K272" i="12"/>
  <c r="L272" i="12"/>
  <c r="M272" i="12"/>
  <c r="N272" i="12"/>
  <c r="O272" i="12"/>
  <c r="H273" i="12"/>
  <c r="I273" i="12"/>
  <c r="J273" i="12"/>
  <c r="K273" i="12"/>
  <c r="L273" i="12"/>
  <c r="M273" i="12"/>
  <c r="N273" i="12"/>
  <c r="O273" i="12"/>
  <c r="H274" i="12"/>
  <c r="I274" i="12"/>
  <c r="J274" i="12"/>
  <c r="K274" i="12"/>
  <c r="L274" i="12"/>
  <c r="M274" i="12"/>
  <c r="N274" i="12"/>
  <c r="O274" i="12"/>
  <c r="H275" i="12"/>
  <c r="I275" i="12"/>
  <c r="J275" i="12"/>
  <c r="K275" i="12"/>
  <c r="L275" i="12"/>
  <c r="M275" i="12"/>
  <c r="N275" i="12"/>
  <c r="O275" i="12"/>
  <c r="H276" i="12"/>
  <c r="I276" i="12"/>
  <c r="J276" i="12"/>
  <c r="K276" i="12"/>
  <c r="L276" i="12"/>
  <c r="M276" i="12"/>
  <c r="N276" i="12"/>
  <c r="O276" i="12"/>
  <c r="H277" i="12"/>
  <c r="I277" i="12"/>
  <c r="J277" i="12"/>
  <c r="K277" i="12"/>
  <c r="L277" i="12"/>
  <c r="M277" i="12"/>
  <c r="N277" i="12"/>
  <c r="O277" i="12"/>
  <c r="C189" i="12" l="1"/>
  <c r="C122" i="12"/>
  <c r="C65" i="12"/>
  <c r="C215" i="12"/>
  <c r="C138" i="12"/>
  <c r="C134" i="12"/>
  <c r="C130" i="12"/>
  <c r="C71" i="12"/>
  <c r="C67" i="12"/>
  <c r="C63" i="12"/>
  <c r="B524" i="13"/>
  <c r="B522" i="13"/>
  <c r="B520" i="13"/>
  <c r="B510" i="13"/>
  <c r="C140" i="12"/>
  <c r="C165" i="12"/>
  <c r="C102" i="12"/>
  <c r="C88" i="12"/>
  <c r="C21" i="12"/>
  <c r="C17" i="12"/>
  <c r="C249" i="12"/>
  <c r="C79" i="12"/>
  <c r="C20" i="12"/>
  <c r="C12" i="12"/>
  <c r="B525" i="13"/>
  <c r="C171" i="12"/>
  <c r="C86" i="12"/>
  <c r="C78" i="12"/>
  <c r="D23" i="12"/>
  <c r="C11" i="12"/>
  <c r="B515" i="13"/>
  <c r="B511" i="13"/>
  <c r="B509" i="13"/>
  <c r="B507" i="13"/>
  <c r="C33" i="12"/>
  <c r="B521" i="13"/>
  <c r="B71" i="13"/>
  <c r="C181" i="12"/>
  <c r="C175" i="12"/>
  <c r="C167" i="12"/>
  <c r="C96" i="12"/>
  <c r="C90" i="12"/>
  <c r="D270" i="12"/>
  <c r="C251" i="12"/>
  <c r="C184" i="12"/>
  <c r="C135" i="12"/>
  <c r="C77" i="12"/>
  <c r="C68" i="12"/>
  <c r="C60" i="12"/>
  <c r="C32" i="12"/>
  <c r="B503" i="13"/>
  <c r="C118" i="12"/>
  <c r="B523" i="13"/>
  <c r="F263" i="12"/>
  <c r="B500" i="13"/>
  <c r="C151" i="12"/>
  <c r="B516" i="13"/>
  <c r="B137" i="13"/>
  <c r="B519" i="13"/>
  <c r="C54" i="12"/>
  <c r="C533" i="13"/>
  <c r="C259" i="12"/>
  <c r="C217" i="12"/>
  <c r="C202" i="12"/>
  <c r="C187" i="12"/>
  <c r="C172" i="12"/>
  <c r="C141" i="12"/>
  <c r="C115" i="12"/>
  <c r="C100" i="12"/>
  <c r="C69" i="12"/>
  <c r="B527" i="13"/>
  <c r="B513" i="13"/>
  <c r="B170" i="13"/>
  <c r="B467" i="13"/>
  <c r="B505" i="13"/>
  <c r="C260" i="12"/>
  <c r="C182" i="12"/>
  <c r="C70" i="12"/>
  <c r="D266" i="12"/>
  <c r="C232" i="12"/>
  <c r="C192" i="12"/>
  <c r="F267" i="12"/>
  <c r="B203" i="13"/>
  <c r="B104" i="13"/>
  <c r="M278" i="12"/>
  <c r="C222" i="12"/>
  <c r="C201" i="12"/>
  <c r="C155" i="12"/>
  <c r="C37" i="12"/>
  <c r="B236" i="13"/>
  <c r="C146" i="12"/>
  <c r="F275" i="12"/>
  <c r="B269" i="13"/>
  <c r="D274" i="12"/>
  <c r="F271" i="12"/>
  <c r="C257" i="12"/>
  <c r="C242" i="12"/>
  <c r="C221" i="12"/>
  <c r="C62" i="12"/>
  <c r="C52" i="12"/>
  <c r="C31" i="12"/>
  <c r="B529" i="13"/>
  <c r="B512" i="13"/>
  <c r="B302" i="13"/>
  <c r="K278" i="12"/>
  <c r="C101" i="12"/>
  <c r="C19" i="12"/>
  <c r="O278" i="12"/>
  <c r="D267" i="12"/>
  <c r="C267" i="12" s="1"/>
  <c r="D533" i="13"/>
  <c r="B335" i="13"/>
  <c r="C188" i="12"/>
  <c r="B368" i="13"/>
  <c r="C173" i="12"/>
  <c r="C121" i="12"/>
  <c r="C44" i="12"/>
  <c r="I278" i="12"/>
  <c r="C148" i="12"/>
  <c r="C82" i="12"/>
  <c r="C30" i="12"/>
  <c r="C225" i="12"/>
  <c r="C214" i="12"/>
  <c r="C163" i="12"/>
  <c r="C147" i="12"/>
  <c r="C132" i="12"/>
  <c r="C112" i="12"/>
  <c r="C87" i="12"/>
  <c r="C66" i="12"/>
  <c r="C35" i="12"/>
  <c r="C29" i="12"/>
  <c r="B531" i="13"/>
  <c r="B517" i="13"/>
  <c r="F533" i="13"/>
  <c r="B401" i="13"/>
  <c r="C13" i="12"/>
  <c r="C190" i="12"/>
  <c r="C255" i="12"/>
  <c r="C240" i="12"/>
  <c r="C219" i="12"/>
  <c r="C204" i="12"/>
  <c r="C198" i="12"/>
  <c r="C137" i="12"/>
  <c r="C107" i="12"/>
  <c r="E533" i="13"/>
  <c r="B434" i="13"/>
  <c r="B38" i="13"/>
  <c r="D210" i="12"/>
  <c r="F142" i="12"/>
  <c r="L278" i="12"/>
  <c r="H278" i="12"/>
  <c r="C234" i="12"/>
  <c r="C207" i="12"/>
  <c r="C186" i="12"/>
  <c r="C139" i="12"/>
  <c r="C131" i="12"/>
  <c r="C116" i="12"/>
  <c r="C114" i="12"/>
  <c r="C104" i="12"/>
  <c r="C89" i="12"/>
  <c r="C84" i="12"/>
  <c r="C81" i="12"/>
  <c r="F273" i="12"/>
  <c r="C46" i="12"/>
  <c r="F23" i="12"/>
  <c r="C23" i="12" s="1"/>
  <c r="C8" i="12"/>
  <c r="F272" i="12"/>
  <c r="F277" i="12"/>
  <c r="D244" i="12"/>
  <c r="C174" i="12"/>
  <c r="C169" i="12"/>
  <c r="C166" i="12"/>
  <c r="C161" i="12"/>
  <c r="C152" i="12"/>
  <c r="C119" i="12"/>
  <c r="C97" i="12"/>
  <c r="C16" i="12"/>
  <c r="N278" i="12"/>
  <c r="J278" i="12"/>
  <c r="C241" i="12"/>
  <c r="C238" i="12"/>
  <c r="C233" i="12"/>
  <c r="C208" i="12"/>
  <c r="C200" i="12"/>
  <c r="C179" i="12"/>
  <c r="C158" i="12"/>
  <c r="F276" i="12"/>
  <c r="C276" i="12" s="1"/>
  <c r="C98" i="12"/>
  <c r="C80" i="12"/>
  <c r="F269" i="12"/>
  <c r="F270" i="12"/>
  <c r="C270" i="12" s="1"/>
  <c r="D91" i="12"/>
  <c r="C76" i="12"/>
  <c r="D277" i="12"/>
  <c r="C22" i="12"/>
  <c r="D269" i="12"/>
  <c r="C269" i="12" s="1"/>
  <c r="C14" i="12"/>
  <c r="C196" i="12"/>
  <c r="F210" i="12"/>
  <c r="D159" i="12"/>
  <c r="C144" i="12"/>
  <c r="C123" i="12"/>
  <c r="C51" i="12"/>
  <c r="D272" i="12"/>
  <c r="C272" i="12" s="1"/>
  <c r="C48" i="12"/>
  <c r="D57" i="12"/>
  <c r="C43" i="12"/>
  <c r="D264" i="12"/>
  <c r="C36" i="12"/>
  <c r="C28" i="12"/>
  <c r="D275" i="12"/>
  <c r="C275" i="12" s="1"/>
  <c r="F268" i="12"/>
  <c r="D261" i="12"/>
  <c r="D227" i="12"/>
  <c r="C191" i="12"/>
  <c r="C183" i="12"/>
  <c r="D193" i="12"/>
  <c r="C178" i="12"/>
  <c r="D176" i="12"/>
  <c r="C170" i="12"/>
  <c r="C162" i="12"/>
  <c r="F159" i="12"/>
  <c r="C111" i="12"/>
  <c r="C106" i="12"/>
  <c r="C85" i="12"/>
  <c r="C72" i="12"/>
  <c r="C64" i="12"/>
  <c r="D74" i="12"/>
  <c r="C59" i="12"/>
  <c r="F57" i="12"/>
  <c r="F265" i="12"/>
  <c r="C39" i="12"/>
  <c r="D273" i="12"/>
  <c r="C273" i="12" s="1"/>
  <c r="C18" i="12"/>
  <c r="C15" i="12"/>
  <c r="D265" i="12"/>
  <c r="C10" i="12"/>
  <c r="D125" i="12"/>
  <c r="C110" i="12"/>
  <c r="F40" i="12"/>
  <c r="D263" i="12"/>
  <c r="C230" i="12"/>
  <c r="F244" i="12"/>
  <c r="F176" i="12"/>
  <c r="C157" i="12"/>
  <c r="C149" i="12"/>
  <c r="C136" i="12"/>
  <c r="C128" i="12"/>
  <c r="F125" i="12"/>
  <c r="D271" i="12"/>
  <c r="C271" i="12" s="1"/>
  <c r="F264" i="12"/>
  <c r="C258" i="12"/>
  <c r="C250" i="12"/>
  <c r="C247" i="12"/>
  <c r="F261" i="12"/>
  <c r="C237" i="12"/>
  <c r="C229" i="12"/>
  <c r="C224" i="12"/>
  <c r="C216" i="12"/>
  <c r="C213" i="12"/>
  <c r="F227" i="12"/>
  <c r="C227" i="12" s="1"/>
  <c r="C203" i="12"/>
  <c r="C195" i="12"/>
  <c r="F193" i="12"/>
  <c r="C153" i="12"/>
  <c r="C145" i="12"/>
  <c r="D142" i="12"/>
  <c r="C127" i="12"/>
  <c r="C94" i="12"/>
  <c r="F108" i="12"/>
  <c r="C108" i="12" s="1"/>
  <c r="F91" i="12"/>
  <c r="F74" i="12"/>
  <c r="C47" i="12"/>
  <c r="D268" i="12"/>
  <c r="D40" i="12"/>
  <c r="C27" i="12"/>
  <c r="F274" i="12"/>
  <c r="C274" i="12" s="1"/>
  <c r="F266" i="12"/>
  <c r="C266" i="12" s="1"/>
  <c r="B533" i="13" l="1"/>
  <c r="C142" i="12"/>
  <c r="C277" i="12"/>
  <c r="C57" i="12"/>
  <c r="C125" i="12"/>
  <c r="C176" i="12"/>
  <c r="F278" i="12"/>
  <c r="C244" i="12"/>
  <c r="C265" i="12"/>
  <c r="C159" i="12"/>
  <c r="C210" i="12"/>
  <c r="C261" i="12"/>
  <c r="C74" i="12"/>
  <c r="C268" i="12"/>
  <c r="C264" i="12"/>
  <c r="C91" i="12"/>
  <c r="C40" i="12"/>
  <c r="C263" i="12"/>
  <c r="D278" i="12"/>
  <c r="C193" i="12"/>
  <c r="C278" i="12" l="1"/>
  <c r="C912" i="9"/>
  <c r="C913" i="9"/>
  <c r="C914" i="9"/>
  <c r="C915" i="9"/>
  <c r="C916" i="9"/>
  <c r="C917" i="9"/>
  <c r="C918" i="9"/>
  <c r="C919" i="9"/>
  <c r="C920" i="9"/>
  <c r="C921" i="9"/>
  <c r="C922" i="9"/>
  <c r="C923" i="9"/>
  <c r="C924" i="9"/>
  <c r="C925" i="9"/>
  <c r="C926" i="9"/>
  <c r="C927" i="9"/>
  <c r="C928" i="9"/>
  <c r="C929" i="9"/>
  <c r="C930" i="9"/>
  <c r="C931" i="9"/>
  <c r="C932" i="9"/>
  <c r="C933" i="9"/>
  <c r="C934" i="9"/>
  <c r="C935" i="9"/>
  <c r="C936" i="9"/>
  <c r="C937" i="9"/>
  <c r="C938" i="9"/>
  <c r="C939" i="9"/>
  <c r="C940" i="9"/>
  <c r="C841" i="9"/>
  <c r="C842" i="9"/>
  <c r="C843" i="9"/>
  <c r="C844" i="9"/>
  <c r="C845" i="9"/>
  <c r="C846" i="9"/>
  <c r="C847" i="9"/>
  <c r="C848" i="9"/>
  <c r="C849" i="9"/>
  <c r="C850" i="9"/>
  <c r="C851" i="9"/>
  <c r="C852" i="9"/>
  <c r="C853" i="9"/>
  <c r="C854" i="9"/>
  <c r="C855" i="9"/>
  <c r="C856" i="9"/>
  <c r="C857" i="9"/>
  <c r="C858" i="9"/>
  <c r="C859" i="9"/>
  <c r="C860" i="9"/>
  <c r="C861" i="9"/>
  <c r="C862" i="9"/>
  <c r="C863" i="9"/>
  <c r="C864" i="9"/>
  <c r="C865" i="9"/>
  <c r="C866" i="9"/>
  <c r="C867" i="9"/>
  <c r="C868" i="9"/>
  <c r="C869" i="9"/>
  <c r="C840" i="9"/>
  <c r="C809" i="9"/>
  <c r="C810" i="9"/>
  <c r="C811" i="9"/>
  <c r="C812" i="9"/>
  <c r="C813" i="9"/>
  <c r="C814" i="9"/>
  <c r="C815" i="9"/>
  <c r="C816" i="9"/>
  <c r="C817" i="9"/>
  <c r="C818" i="9"/>
  <c r="C819" i="9"/>
  <c r="C820" i="9"/>
  <c r="C821" i="9"/>
  <c r="C822" i="9"/>
  <c r="C823" i="9"/>
  <c r="C824" i="9"/>
  <c r="C825" i="9"/>
  <c r="C826" i="9"/>
  <c r="C827" i="9"/>
  <c r="C828" i="9"/>
  <c r="C829" i="9"/>
  <c r="C830" i="9"/>
  <c r="C831" i="9"/>
  <c r="C832" i="9"/>
  <c r="C833" i="9"/>
  <c r="C834" i="9"/>
  <c r="C835" i="9"/>
  <c r="C836" i="9"/>
  <c r="C837" i="9"/>
  <c r="C838" i="9"/>
  <c r="C808" i="9"/>
  <c r="C777" i="9"/>
  <c r="C778" i="9"/>
  <c r="C779" i="9"/>
  <c r="C780" i="9"/>
  <c r="C781" i="9"/>
  <c r="C782" i="9"/>
  <c r="C784" i="9"/>
  <c r="C786" i="9"/>
  <c r="C787" i="9"/>
  <c r="C788" i="9"/>
  <c r="C789" i="9"/>
  <c r="C790" i="9"/>
  <c r="C791" i="9"/>
  <c r="C792" i="9"/>
  <c r="C793" i="9"/>
  <c r="C794" i="9"/>
  <c r="C795" i="9"/>
  <c r="C796" i="9"/>
  <c r="C797" i="9"/>
  <c r="C798" i="9"/>
  <c r="C799" i="9"/>
  <c r="C800" i="9"/>
  <c r="C801" i="9"/>
  <c r="C802" i="9"/>
  <c r="C803" i="9"/>
  <c r="C804" i="9"/>
  <c r="C805" i="9"/>
  <c r="C745" i="9"/>
  <c r="C746" i="9"/>
  <c r="C747" i="9"/>
  <c r="C748" i="9"/>
  <c r="C749" i="9"/>
  <c r="C750" i="9"/>
  <c r="C751" i="9"/>
  <c r="C75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67" i="9"/>
  <c r="C768" i="9"/>
  <c r="C769" i="9"/>
  <c r="C770" i="9"/>
  <c r="C771" i="9"/>
  <c r="C772" i="9"/>
  <c r="C773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681" i="9"/>
  <c r="C682" i="9"/>
  <c r="C683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D941" i="9"/>
  <c r="E941" i="9"/>
  <c r="F941" i="9"/>
  <c r="G941" i="9"/>
  <c r="C911" i="9"/>
  <c r="C941" i="9" l="1"/>
  <c r="D613" i="8"/>
  <c r="E613" i="8"/>
  <c r="F613" i="8"/>
  <c r="G613" i="8"/>
  <c r="H613" i="8"/>
  <c r="I613" i="8"/>
  <c r="J613" i="8"/>
  <c r="K613" i="8"/>
  <c r="D614" i="8"/>
  <c r="E614" i="8"/>
  <c r="F614" i="8"/>
  <c r="G614" i="8"/>
  <c r="H614" i="8"/>
  <c r="I614" i="8"/>
  <c r="J614" i="8"/>
  <c r="K614" i="8"/>
  <c r="D615" i="8"/>
  <c r="E615" i="8"/>
  <c r="F615" i="8"/>
  <c r="G615" i="8"/>
  <c r="H615" i="8"/>
  <c r="I615" i="8"/>
  <c r="J615" i="8"/>
  <c r="K615" i="8"/>
  <c r="D616" i="8"/>
  <c r="E616" i="8"/>
  <c r="F616" i="8"/>
  <c r="G616" i="8"/>
  <c r="H616" i="8"/>
  <c r="I616" i="8"/>
  <c r="J616" i="8"/>
  <c r="K616" i="8"/>
  <c r="D617" i="8"/>
  <c r="E617" i="8"/>
  <c r="F617" i="8"/>
  <c r="G617" i="8"/>
  <c r="H617" i="8"/>
  <c r="I617" i="8"/>
  <c r="J617" i="8"/>
  <c r="K617" i="8"/>
  <c r="D618" i="8"/>
  <c r="E618" i="8"/>
  <c r="F618" i="8"/>
  <c r="G618" i="8"/>
  <c r="H618" i="8"/>
  <c r="I618" i="8"/>
  <c r="J618" i="8"/>
  <c r="K618" i="8"/>
  <c r="D619" i="8"/>
  <c r="E619" i="8"/>
  <c r="F619" i="8"/>
  <c r="G619" i="8"/>
  <c r="H619" i="8"/>
  <c r="I619" i="8"/>
  <c r="J619" i="8"/>
  <c r="K619" i="8"/>
  <c r="D620" i="8"/>
  <c r="E620" i="8"/>
  <c r="F620" i="8"/>
  <c r="G620" i="8"/>
  <c r="H620" i="8"/>
  <c r="I620" i="8"/>
  <c r="J620" i="8"/>
  <c r="K620" i="8"/>
  <c r="D621" i="8"/>
  <c r="E621" i="8"/>
  <c r="F621" i="8"/>
  <c r="G621" i="8"/>
  <c r="H621" i="8"/>
  <c r="I621" i="8"/>
  <c r="J621" i="8"/>
  <c r="K621" i="8"/>
  <c r="D622" i="8"/>
  <c r="E622" i="8"/>
  <c r="F622" i="8"/>
  <c r="G622" i="8"/>
  <c r="H622" i="8"/>
  <c r="I622" i="8"/>
  <c r="J622" i="8"/>
  <c r="K622" i="8"/>
  <c r="D623" i="8"/>
  <c r="E623" i="8"/>
  <c r="F623" i="8"/>
  <c r="G623" i="8"/>
  <c r="H623" i="8"/>
  <c r="I623" i="8"/>
  <c r="J623" i="8"/>
  <c r="K623" i="8"/>
  <c r="D624" i="8"/>
  <c r="E624" i="8"/>
  <c r="F624" i="8"/>
  <c r="G624" i="8"/>
  <c r="H624" i="8"/>
  <c r="I624" i="8"/>
  <c r="J624" i="8"/>
  <c r="K624" i="8"/>
  <c r="D625" i="8"/>
  <c r="E625" i="8"/>
  <c r="F625" i="8"/>
  <c r="G625" i="8"/>
  <c r="H625" i="8"/>
  <c r="I625" i="8"/>
  <c r="J625" i="8"/>
  <c r="K625" i="8"/>
  <c r="D626" i="8"/>
  <c r="E626" i="8"/>
  <c r="F626" i="8"/>
  <c r="G626" i="8"/>
  <c r="H626" i="8"/>
  <c r="I626" i="8"/>
  <c r="J626" i="8"/>
  <c r="K626" i="8"/>
  <c r="D627" i="8"/>
  <c r="E627" i="8"/>
  <c r="F627" i="8"/>
  <c r="G627" i="8"/>
  <c r="H627" i="8"/>
  <c r="I627" i="8"/>
  <c r="J627" i="8"/>
  <c r="K627" i="8"/>
  <c r="D609" i="8"/>
  <c r="E609" i="8"/>
  <c r="F609" i="8"/>
  <c r="G609" i="8"/>
  <c r="H609" i="8"/>
  <c r="I609" i="8"/>
  <c r="J609" i="8"/>
  <c r="K609" i="8"/>
  <c r="D592" i="8"/>
  <c r="E592" i="8"/>
  <c r="F592" i="8"/>
  <c r="G592" i="8"/>
  <c r="H592" i="8"/>
  <c r="I592" i="8"/>
  <c r="J592" i="8"/>
  <c r="K592" i="8"/>
  <c r="D575" i="8"/>
  <c r="E575" i="8"/>
  <c r="F575" i="8"/>
  <c r="G575" i="8"/>
  <c r="H575" i="8"/>
  <c r="I575" i="8"/>
  <c r="J575" i="8"/>
  <c r="K575" i="8"/>
  <c r="D558" i="8"/>
  <c r="E558" i="8"/>
  <c r="F558" i="8"/>
  <c r="G558" i="8"/>
  <c r="H558" i="8"/>
  <c r="I558" i="8"/>
  <c r="J558" i="8"/>
  <c r="K558" i="8"/>
  <c r="D541" i="8"/>
  <c r="E541" i="8"/>
  <c r="F541" i="8"/>
  <c r="G541" i="8"/>
  <c r="H541" i="8"/>
  <c r="I541" i="8"/>
  <c r="J541" i="8"/>
  <c r="K541" i="8"/>
  <c r="D524" i="8"/>
  <c r="E524" i="8"/>
  <c r="F524" i="8"/>
  <c r="G524" i="8"/>
  <c r="H524" i="8"/>
  <c r="I524" i="8"/>
  <c r="J524" i="8"/>
  <c r="K524" i="8"/>
  <c r="D507" i="8"/>
  <c r="E507" i="8"/>
  <c r="F507" i="8"/>
  <c r="G507" i="8"/>
  <c r="H507" i="8"/>
  <c r="I507" i="8"/>
  <c r="J507" i="8"/>
  <c r="K507" i="8"/>
  <c r="D872" i="9"/>
  <c r="E872" i="9"/>
  <c r="F872" i="9"/>
  <c r="G872" i="9"/>
  <c r="H872" i="9"/>
  <c r="I872" i="9"/>
  <c r="D873" i="9"/>
  <c r="E873" i="9"/>
  <c r="F873" i="9"/>
  <c r="G873" i="9"/>
  <c r="H873" i="9"/>
  <c r="I873" i="9"/>
  <c r="D874" i="9"/>
  <c r="E874" i="9"/>
  <c r="F874" i="9"/>
  <c r="G874" i="9"/>
  <c r="H874" i="9"/>
  <c r="I874" i="9"/>
  <c r="D875" i="9"/>
  <c r="E875" i="9"/>
  <c r="F875" i="9"/>
  <c r="G875" i="9"/>
  <c r="H875" i="9"/>
  <c r="I875" i="9"/>
  <c r="E876" i="9"/>
  <c r="F876" i="9"/>
  <c r="G876" i="9"/>
  <c r="H876" i="9"/>
  <c r="I876" i="9"/>
  <c r="E877" i="9"/>
  <c r="F877" i="9"/>
  <c r="G877" i="9"/>
  <c r="H877" i="9"/>
  <c r="I877" i="9"/>
  <c r="D878" i="9"/>
  <c r="E878" i="9"/>
  <c r="F878" i="9"/>
  <c r="G878" i="9"/>
  <c r="H878" i="9"/>
  <c r="I878" i="9"/>
  <c r="D879" i="9"/>
  <c r="E879" i="9"/>
  <c r="F879" i="9"/>
  <c r="H879" i="9"/>
  <c r="I879" i="9"/>
  <c r="D881" i="9"/>
  <c r="E881" i="9"/>
  <c r="F881" i="9"/>
  <c r="H881" i="9"/>
  <c r="I881" i="9"/>
  <c r="D882" i="9"/>
  <c r="E882" i="9"/>
  <c r="F882" i="9"/>
  <c r="G882" i="9"/>
  <c r="H882" i="9"/>
  <c r="I882" i="9"/>
  <c r="G883" i="9"/>
  <c r="I883" i="9"/>
  <c r="D884" i="9"/>
  <c r="E884" i="9"/>
  <c r="F884" i="9"/>
  <c r="G884" i="9"/>
  <c r="H884" i="9"/>
  <c r="I884" i="9"/>
  <c r="D885" i="9"/>
  <c r="E885" i="9"/>
  <c r="F885" i="9"/>
  <c r="G885" i="9"/>
  <c r="H885" i="9"/>
  <c r="I885" i="9"/>
  <c r="E886" i="9"/>
  <c r="I886" i="9"/>
  <c r="E887" i="9"/>
  <c r="D888" i="9"/>
  <c r="E888" i="9"/>
  <c r="F888" i="9"/>
  <c r="I888" i="9"/>
  <c r="D890" i="9"/>
  <c r="H890" i="9"/>
  <c r="I890" i="9"/>
  <c r="D891" i="9"/>
  <c r="H891" i="9"/>
  <c r="D892" i="9"/>
  <c r="E892" i="9"/>
  <c r="F892" i="9"/>
  <c r="H892" i="9"/>
  <c r="I892" i="9"/>
  <c r="D895" i="9"/>
  <c r="G895" i="9"/>
  <c r="I895" i="9"/>
  <c r="I967" i="9" s="1"/>
  <c r="D896" i="9"/>
  <c r="E896" i="9"/>
  <c r="F896" i="9"/>
  <c r="G896" i="9"/>
  <c r="I896" i="9"/>
  <c r="D901" i="9"/>
  <c r="I901" i="9"/>
  <c r="D467" i="8"/>
  <c r="E467" i="8"/>
  <c r="F467" i="8"/>
  <c r="G467" i="8"/>
  <c r="H467" i="8"/>
  <c r="I467" i="8"/>
  <c r="J467" i="8"/>
  <c r="D468" i="8"/>
  <c r="E468" i="8"/>
  <c r="F468" i="8"/>
  <c r="G468" i="8"/>
  <c r="H468" i="8"/>
  <c r="I468" i="8"/>
  <c r="J468" i="8"/>
  <c r="D469" i="8"/>
  <c r="E469" i="8"/>
  <c r="F469" i="8"/>
  <c r="G469" i="8"/>
  <c r="H469" i="8"/>
  <c r="I469" i="8"/>
  <c r="J469" i="8"/>
  <c r="D470" i="8"/>
  <c r="E470" i="8"/>
  <c r="F470" i="8"/>
  <c r="G470" i="8"/>
  <c r="H470" i="8"/>
  <c r="I470" i="8"/>
  <c r="J470" i="8"/>
  <c r="D471" i="8"/>
  <c r="E471" i="8"/>
  <c r="F471" i="8"/>
  <c r="G471" i="8"/>
  <c r="H471" i="8"/>
  <c r="I471" i="8"/>
  <c r="J471" i="8"/>
  <c r="D472" i="8"/>
  <c r="E472" i="8"/>
  <c r="F472" i="8"/>
  <c r="G472" i="8"/>
  <c r="H472" i="8"/>
  <c r="I472" i="8"/>
  <c r="J472" i="8"/>
  <c r="D473" i="8"/>
  <c r="E473" i="8"/>
  <c r="F473" i="8"/>
  <c r="G473" i="8"/>
  <c r="H473" i="8"/>
  <c r="I473" i="8"/>
  <c r="J473" i="8"/>
  <c r="D474" i="8"/>
  <c r="E474" i="8"/>
  <c r="F474" i="8"/>
  <c r="G474" i="8"/>
  <c r="H474" i="8"/>
  <c r="I474" i="8"/>
  <c r="J474" i="8"/>
  <c r="D475" i="8"/>
  <c r="E475" i="8"/>
  <c r="F475" i="8"/>
  <c r="G475" i="8"/>
  <c r="H475" i="8"/>
  <c r="I475" i="8"/>
  <c r="J475" i="8"/>
  <c r="D476" i="8"/>
  <c r="E476" i="8"/>
  <c r="F476" i="8"/>
  <c r="G476" i="8"/>
  <c r="H476" i="8"/>
  <c r="I476" i="8"/>
  <c r="J476" i="8"/>
  <c r="D477" i="8"/>
  <c r="E477" i="8"/>
  <c r="F477" i="8"/>
  <c r="G477" i="8"/>
  <c r="H477" i="8"/>
  <c r="I477" i="8"/>
  <c r="J477" i="8"/>
  <c r="D478" i="8"/>
  <c r="E478" i="8"/>
  <c r="F478" i="8"/>
  <c r="G478" i="8"/>
  <c r="H478" i="8"/>
  <c r="I478" i="8"/>
  <c r="J478" i="8"/>
  <c r="D479" i="8"/>
  <c r="E479" i="8"/>
  <c r="F479" i="8"/>
  <c r="G479" i="8"/>
  <c r="H479" i="8"/>
  <c r="I479" i="8"/>
  <c r="J479" i="8"/>
  <c r="D480" i="8"/>
  <c r="E480" i="8"/>
  <c r="F480" i="8"/>
  <c r="G480" i="8"/>
  <c r="H480" i="8"/>
  <c r="I480" i="8"/>
  <c r="J480" i="8"/>
  <c r="D481" i="8"/>
  <c r="E481" i="8"/>
  <c r="F481" i="8"/>
  <c r="G481" i="8"/>
  <c r="H481" i="8"/>
  <c r="I481" i="8"/>
  <c r="J481" i="8"/>
  <c r="G628" i="8" l="1"/>
  <c r="C608" i="8"/>
  <c r="C607" i="8"/>
  <c r="C606" i="8"/>
  <c r="C605" i="8"/>
  <c r="C604" i="8"/>
  <c r="C603" i="8"/>
  <c r="C602" i="8"/>
  <c r="C601" i="8"/>
  <c r="C600" i="8"/>
  <c r="C599" i="8"/>
  <c r="C598" i="8"/>
  <c r="C597" i="8"/>
  <c r="C596" i="8"/>
  <c r="C595" i="8"/>
  <c r="C594" i="8"/>
  <c r="C591" i="8"/>
  <c r="C590" i="8"/>
  <c r="C589" i="8"/>
  <c r="C588" i="8"/>
  <c r="C587" i="8"/>
  <c r="C586" i="8"/>
  <c r="C585" i="8"/>
  <c r="C584" i="8"/>
  <c r="C583" i="8"/>
  <c r="C582" i="8"/>
  <c r="C581" i="8"/>
  <c r="C580" i="8"/>
  <c r="C579" i="8"/>
  <c r="C578" i="8"/>
  <c r="C577" i="8"/>
  <c r="C574" i="8"/>
  <c r="C573" i="8"/>
  <c r="C572" i="8"/>
  <c r="C571" i="8"/>
  <c r="C570" i="8"/>
  <c r="C569" i="8"/>
  <c r="C568" i="8"/>
  <c r="C567" i="8"/>
  <c r="C566" i="8"/>
  <c r="C565" i="8"/>
  <c r="C564" i="8"/>
  <c r="C563" i="8"/>
  <c r="C562" i="8"/>
  <c r="C561" i="8"/>
  <c r="C560" i="8"/>
  <c r="C557" i="8"/>
  <c r="C556" i="8"/>
  <c r="C555" i="8"/>
  <c r="C554" i="8"/>
  <c r="C553" i="8"/>
  <c r="C552" i="8"/>
  <c r="C551" i="8"/>
  <c r="C550" i="8"/>
  <c r="C549" i="8"/>
  <c r="C548" i="8"/>
  <c r="C547" i="8"/>
  <c r="C546" i="8"/>
  <c r="C545" i="8"/>
  <c r="C544" i="8"/>
  <c r="C543" i="8"/>
  <c r="C540" i="8"/>
  <c r="C539" i="8"/>
  <c r="C537" i="8"/>
  <c r="C536" i="8"/>
  <c r="C535" i="8"/>
  <c r="C534" i="8"/>
  <c r="C533" i="8"/>
  <c r="C532" i="8"/>
  <c r="C531" i="8"/>
  <c r="C530" i="8"/>
  <c r="C529" i="8"/>
  <c r="C528" i="8"/>
  <c r="C527" i="8"/>
  <c r="C526" i="8"/>
  <c r="C523" i="8"/>
  <c r="C522" i="8"/>
  <c r="C521" i="8"/>
  <c r="C520" i="8"/>
  <c r="C519" i="8"/>
  <c r="C518" i="8"/>
  <c r="C517" i="8"/>
  <c r="C516" i="8"/>
  <c r="C515" i="8"/>
  <c r="C514" i="8"/>
  <c r="C513" i="8"/>
  <c r="C512" i="8"/>
  <c r="C511" i="8"/>
  <c r="C510" i="8"/>
  <c r="C509" i="8"/>
  <c r="C506" i="8"/>
  <c r="C505" i="8"/>
  <c r="C504" i="8"/>
  <c r="C503" i="8"/>
  <c r="C502" i="8"/>
  <c r="C501" i="8"/>
  <c r="C500" i="8"/>
  <c r="C499" i="8"/>
  <c r="C498" i="8"/>
  <c r="C497" i="8"/>
  <c r="C496" i="8"/>
  <c r="C495" i="8"/>
  <c r="C494" i="8"/>
  <c r="C493" i="8"/>
  <c r="C492" i="8"/>
  <c r="C616" i="8" l="1"/>
  <c r="C617" i="8"/>
  <c r="C619" i="8"/>
  <c r="C620" i="8"/>
  <c r="C558" i="8"/>
  <c r="C621" i="8"/>
  <c r="C622" i="8"/>
  <c r="C623" i="8"/>
  <c r="C624" i="8"/>
  <c r="C613" i="8"/>
  <c r="C625" i="8"/>
  <c r="C618" i="8"/>
  <c r="C626" i="8"/>
  <c r="C614" i="8"/>
  <c r="C524" i="8"/>
  <c r="C615" i="8"/>
  <c r="C627" i="8"/>
  <c r="C507" i="8"/>
  <c r="C541" i="8"/>
  <c r="C609" i="8"/>
  <c r="C592" i="8"/>
  <c r="C575" i="8"/>
  <c r="G785" i="9" l="1"/>
  <c r="G783" i="9"/>
  <c r="D685" i="9"/>
  <c r="D684" i="9"/>
  <c r="C684" i="9" l="1"/>
  <c r="D876" i="9"/>
  <c r="G881" i="9"/>
  <c r="C785" i="9"/>
  <c r="C685" i="9"/>
  <c r="D877" i="9"/>
  <c r="G879" i="9"/>
  <c r="C783" i="9"/>
  <c r="K260" i="8"/>
  <c r="K259" i="8"/>
  <c r="K258" i="8"/>
  <c r="K479" i="8" s="1"/>
  <c r="K257" i="8"/>
  <c r="K256" i="8"/>
  <c r="K255" i="8"/>
  <c r="K254" i="8"/>
  <c r="K253" i="8"/>
  <c r="K252" i="8"/>
  <c r="K251" i="8"/>
  <c r="K250" i="8"/>
  <c r="K249" i="8"/>
  <c r="K248" i="8"/>
  <c r="K247" i="8"/>
  <c r="K246" i="8"/>
  <c r="K467" i="8" s="1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477" i="8" l="1"/>
  <c r="K478" i="8"/>
  <c r="K468" i="8"/>
  <c r="K471" i="8"/>
  <c r="K469" i="8"/>
  <c r="K472" i="8"/>
  <c r="K470" i="8"/>
  <c r="K473" i="8"/>
  <c r="K481" i="8"/>
  <c r="K474" i="8"/>
  <c r="K475" i="8"/>
  <c r="K480" i="8"/>
  <c r="K476" i="8"/>
  <c r="L115" i="5"/>
  <c r="M115" i="5"/>
  <c r="L72" i="5" l="1"/>
  <c r="L71" i="5"/>
  <c r="F78" i="5"/>
  <c r="F77" i="5"/>
  <c r="F76" i="5"/>
  <c r="F75" i="5"/>
  <c r="F74" i="5"/>
  <c r="F73" i="5"/>
  <c r="F72" i="5"/>
  <c r="F71" i="5"/>
  <c r="I774" i="9" l="1"/>
  <c r="H774" i="9"/>
  <c r="G774" i="9"/>
  <c r="F774" i="9"/>
  <c r="E774" i="9"/>
  <c r="D774" i="9"/>
  <c r="C744" i="9"/>
  <c r="I742" i="9"/>
  <c r="H742" i="9"/>
  <c r="G742" i="9"/>
  <c r="F742" i="9"/>
  <c r="E742" i="9"/>
  <c r="D742" i="9"/>
  <c r="C712" i="9"/>
  <c r="I710" i="9"/>
  <c r="H710" i="9"/>
  <c r="G710" i="9"/>
  <c r="F710" i="9"/>
  <c r="E710" i="9"/>
  <c r="D710" i="9"/>
  <c r="C710" i="9" s="1"/>
  <c r="C680" i="9"/>
  <c r="I486" i="9"/>
  <c r="H486" i="9"/>
  <c r="G486" i="9"/>
  <c r="F486" i="9"/>
  <c r="E486" i="9"/>
  <c r="D486" i="9"/>
  <c r="C456" i="9"/>
  <c r="I454" i="9"/>
  <c r="H454" i="9"/>
  <c r="G454" i="9"/>
  <c r="F454" i="9"/>
  <c r="E454" i="9"/>
  <c r="D454" i="9"/>
  <c r="C424" i="9"/>
  <c r="I390" i="9"/>
  <c r="H390" i="9"/>
  <c r="G390" i="9"/>
  <c r="F390" i="9"/>
  <c r="E390" i="9"/>
  <c r="D390" i="9"/>
  <c r="C389" i="9"/>
  <c r="C388" i="9"/>
  <c r="C387" i="9"/>
  <c r="C386" i="9"/>
  <c r="C385" i="9"/>
  <c r="C384" i="9"/>
  <c r="C383" i="9"/>
  <c r="C382" i="9"/>
  <c r="C381" i="9"/>
  <c r="C380" i="9"/>
  <c r="C379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I358" i="9"/>
  <c r="H358" i="9"/>
  <c r="G358" i="9"/>
  <c r="F358" i="9"/>
  <c r="E358" i="9"/>
  <c r="D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C330" i="9"/>
  <c r="C329" i="9"/>
  <c r="C328" i="9"/>
  <c r="I166" i="9"/>
  <c r="H166" i="9"/>
  <c r="G166" i="9"/>
  <c r="F166" i="9"/>
  <c r="E166" i="9"/>
  <c r="D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I102" i="9"/>
  <c r="H102" i="9"/>
  <c r="G102" i="9"/>
  <c r="F102" i="9"/>
  <c r="E102" i="9"/>
  <c r="D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454" i="9" l="1"/>
  <c r="C774" i="9"/>
  <c r="C486" i="9"/>
  <c r="C742" i="9"/>
  <c r="C390" i="9"/>
  <c r="C102" i="9"/>
  <c r="C166" i="9"/>
  <c r="C358" i="9"/>
  <c r="K431" i="8"/>
  <c r="J431" i="8"/>
  <c r="I431" i="8"/>
  <c r="H431" i="8"/>
  <c r="G431" i="8"/>
  <c r="F431" i="8"/>
  <c r="E431" i="8"/>
  <c r="D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K414" i="8"/>
  <c r="J414" i="8"/>
  <c r="I414" i="8"/>
  <c r="H414" i="8"/>
  <c r="G414" i="8"/>
  <c r="F414" i="8"/>
  <c r="E414" i="8"/>
  <c r="D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K397" i="8"/>
  <c r="J397" i="8"/>
  <c r="I397" i="8"/>
  <c r="H397" i="8"/>
  <c r="G397" i="8"/>
  <c r="F397" i="8"/>
  <c r="E397" i="8"/>
  <c r="D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431" i="8" l="1"/>
  <c r="C414" i="8"/>
  <c r="C397" i="8"/>
  <c r="K261" i="8"/>
  <c r="K244" i="8"/>
  <c r="I261" i="8"/>
  <c r="H261" i="8"/>
  <c r="G261" i="8"/>
  <c r="F261" i="8"/>
  <c r="E261" i="8"/>
  <c r="D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I244" i="8"/>
  <c r="H244" i="8"/>
  <c r="G244" i="8"/>
  <c r="F244" i="8"/>
  <c r="E244" i="8"/>
  <c r="D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61" i="8" l="1"/>
  <c r="C244" i="8"/>
  <c r="K210" i="8" l="1"/>
  <c r="J210" i="8"/>
  <c r="I210" i="8"/>
  <c r="H210" i="8"/>
  <c r="G210" i="8"/>
  <c r="F210" i="8"/>
  <c r="E210" i="8"/>
  <c r="D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K193" i="8"/>
  <c r="J193" i="8"/>
  <c r="I193" i="8"/>
  <c r="H193" i="8"/>
  <c r="G193" i="8"/>
  <c r="F193" i="8"/>
  <c r="E193" i="8"/>
  <c r="D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210" i="8" l="1"/>
  <c r="C193" i="8"/>
  <c r="K91" i="8" l="1"/>
  <c r="J91" i="8"/>
  <c r="I91" i="8"/>
  <c r="H91" i="8"/>
  <c r="D91" i="8"/>
  <c r="C91" i="8" s="1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K57" i="8" l="1"/>
  <c r="J57" i="8"/>
  <c r="I57" i="8"/>
  <c r="H57" i="8"/>
  <c r="G57" i="8"/>
  <c r="F57" i="8"/>
  <c r="E57" i="8"/>
  <c r="D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57" i="8" l="1"/>
  <c r="C64" i="10" l="1"/>
  <c r="D64" i="10"/>
  <c r="E64" i="10"/>
  <c r="F64" i="10"/>
  <c r="G64" i="10"/>
  <c r="H64" i="10"/>
  <c r="I64" i="10"/>
  <c r="J64" i="10"/>
  <c r="L64" i="10"/>
  <c r="M64" i="10"/>
  <c r="C63" i="10"/>
  <c r="D63" i="10"/>
  <c r="E63" i="10"/>
  <c r="F63" i="10"/>
  <c r="G63" i="10"/>
  <c r="H63" i="10"/>
  <c r="I63" i="10"/>
  <c r="J63" i="10"/>
  <c r="L63" i="10"/>
  <c r="M63" i="10"/>
  <c r="C62" i="10"/>
  <c r="D62" i="10"/>
  <c r="E62" i="10"/>
  <c r="F62" i="10"/>
  <c r="G62" i="10"/>
  <c r="H62" i="10"/>
  <c r="I62" i="10"/>
  <c r="J62" i="10"/>
  <c r="L62" i="10"/>
  <c r="M62" i="10"/>
  <c r="C125" i="7" l="1"/>
  <c r="E125" i="7"/>
  <c r="F125" i="7"/>
  <c r="B125" i="7"/>
  <c r="C126" i="7"/>
  <c r="E126" i="7"/>
  <c r="F126" i="7"/>
  <c r="C127" i="7"/>
  <c r="E127" i="7"/>
  <c r="F127" i="7"/>
  <c r="B127" i="7"/>
  <c r="B126" i="7"/>
  <c r="C124" i="7"/>
  <c r="E124" i="7"/>
  <c r="F124" i="7"/>
  <c r="B124" i="7"/>
  <c r="C197" i="5" l="1"/>
  <c r="D197" i="5"/>
  <c r="E197" i="5"/>
  <c r="F197" i="5"/>
  <c r="G197" i="5"/>
  <c r="H197" i="5"/>
  <c r="I197" i="5"/>
  <c r="J197" i="5"/>
  <c r="L197" i="5"/>
  <c r="M197" i="5"/>
  <c r="C176" i="5"/>
  <c r="D176" i="5"/>
  <c r="E176" i="5"/>
  <c r="F176" i="5"/>
  <c r="G176" i="5"/>
  <c r="H176" i="5"/>
  <c r="I176" i="5"/>
  <c r="J176" i="5"/>
  <c r="L176" i="5"/>
  <c r="M176" i="5"/>
  <c r="C175" i="5"/>
  <c r="D175" i="5"/>
  <c r="E175" i="5"/>
  <c r="F175" i="5"/>
  <c r="G175" i="5"/>
  <c r="H175" i="5"/>
  <c r="I175" i="5"/>
  <c r="J175" i="5"/>
  <c r="L175" i="5"/>
  <c r="M175" i="5"/>
  <c r="C174" i="5" l="1"/>
  <c r="D174" i="5"/>
  <c r="E174" i="5"/>
  <c r="F174" i="5"/>
  <c r="G174" i="5"/>
  <c r="H174" i="5"/>
  <c r="I174" i="5"/>
  <c r="J174" i="5"/>
  <c r="K174" i="5"/>
  <c r="L174" i="5"/>
  <c r="M174" i="5"/>
  <c r="C127" i="5" l="1"/>
  <c r="C342" i="5" s="1"/>
  <c r="D127" i="5"/>
  <c r="D342" i="5" s="1"/>
  <c r="E127" i="5"/>
  <c r="E342" i="5" s="1"/>
  <c r="F127" i="5"/>
  <c r="F342" i="5" s="1"/>
  <c r="G127" i="5"/>
  <c r="G342" i="5" s="1"/>
  <c r="H127" i="5"/>
  <c r="H342" i="5" s="1"/>
  <c r="I127" i="5"/>
  <c r="I342" i="5" s="1"/>
  <c r="J127" i="5"/>
  <c r="J342" i="5" s="1"/>
  <c r="L127" i="5"/>
  <c r="L342" i="5" s="1"/>
  <c r="M127" i="5"/>
  <c r="M342" i="5" s="1"/>
  <c r="C126" i="5"/>
  <c r="C341" i="5" s="1"/>
  <c r="D126" i="5"/>
  <c r="D341" i="5" s="1"/>
  <c r="E126" i="5"/>
  <c r="E341" i="5" s="1"/>
  <c r="F126" i="5"/>
  <c r="F341" i="5" s="1"/>
  <c r="G126" i="5"/>
  <c r="G341" i="5" s="1"/>
  <c r="H126" i="5"/>
  <c r="H341" i="5" s="1"/>
  <c r="I126" i="5"/>
  <c r="I341" i="5" s="1"/>
  <c r="J126" i="5"/>
  <c r="J341" i="5" s="1"/>
  <c r="L126" i="5"/>
  <c r="L341" i="5" s="1"/>
  <c r="M126" i="5"/>
  <c r="M341" i="5" s="1"/>
  <c r="C125" i="5"/>
  <c r="D125" i="5"/>
  <c r="E125" i="5"/>
  <c r="F125" i="5"/>
  <c r="G125" i="5"/>
  <c r="H125" i="5"/>
  <c r="I125" i="5"/>
  <c r="J125" i="5"/>
  <c r="L125" i="5"/>
  <c r="M125" i="5"/>
  <c r="C124" i="5"/>
  <c r="D124" i="5"/>
  <c r="E124" i="5"/>
  <c r="F124" i="5"/>
  <c r="G124" i="5"/>
  <c r="H124" i="5"/>
  <c r="I124" i="5"/>
  <c r="J124" i="5"/>
  <c r="M124" i="5"/>
  <c r="J65" i="10" l="1"/>
  <c r="I65" i="10"/>
  <c r="F65" i="10"/>
  <c r="E65" i="10"/>
  <c r="M65" i="10"/>
  <c r="L65" i="10"/>
  <c r="H65" i="10"/>
  <c r="G65" i="10"/>
  <c r="D65" i="10"/>
  <c r="C65" i="10"/>
  <c r="M60" i="10"/>
  <c r="L60" i="10"/>
  <c r="J60" i="10"/>
  <c r="I60" i="10"/>
  <c r="H60" i="10"/>
  <c r="G60" i="10"/>
  <c r="F60" i="10"/>
  <c r="E60" i="10"/>
  <c r="D60" i="10"/>
  <c r="C60" i="10"/>
  <c r="K59" i="10"/>
  <c r="B59" i="10"/>
  <c r="K58" i="10"/>
  <c r="B58" i="10"/>
  <c r="M56" i="10"/>
  <c r="L56" i="10"/>
  <c r="J56" i="10"/>
  <c r="I56" i="10"/>
  <c r="H56" i="10"/>
  <c r="G56" i="10"/>
  <c r="F56" i="10"/>
  <c r="E56" i="10"/>
  <c r="D56" i="10"/>
  <c r="C56" i="10"/>
  <c r="K55" i="10"/>
  <c r="B55" i="10"/>
  <c r="K54" i="10"/>
  <c r="B54" i="10"/>
  <c r="K53" i="10"/>
  <c r="B53" i="10"/>
  <c r="M51" i="10"/>
  <c r="L51" i="10"/>
  <c r="J51" i="10"/>
  <c r="I51" i="10"/>
  <c r="H51" i="10"/>
  <c r="G51" i="10"/>
  <c r="F51" i="10"/>
  <c r="E51" i="10"/>
  <c r="D51" i="10"/>
  <c r="C51" i="10"/>
  <c r="K50" i="10"/>
  <c r="B50" i="10"/>
  <c r="K49" i="10"/>
  <c r="B49" i="10"/>
  <c r="K48" i="10"/>
  <c r="B48" i="10"/>
  <c r="M46" i="10"/>
  <c r="L46" i="10"/>
  <c r="J46" i="10"/>
  <c r="I46" i="10"/>
  <c r="H46" i="10"/>
  <c r="G46" i="10"/>
  <c r="F46" i="10"/>
  <c r="E46" i="10"/>
  <c r="D46" i="10"/>
  <c r="C46" i="10"/>
  <c r="K45" i="10"/>
  <c r="B45" i="10"/>
  <c r="K44" i="10"/>
  <c r="B44" i="10"/>
  <c r="K43" i="10"/>
  <c r="B43" i="10"/>
  <c r="M41" i="10"/>
  <c r="L41" i="10"/>
  <c r="J41" i="10"/>
  <c r="I41" i="10"/>
  <c r="H41" i="10"/>
  <c r="G41" i="10"/>
  <c r="F41" i="10"/>
  <c r="E41" i="10"/>
  <c r="D41" i="10"/>
  <c r="C41" i="10"/>
  <c r="K40" i="10"/>
  <c r="B40" i="10"/>
  <c r="K39" i="10"/>
  <c r="B39" i="10"/>
  <c r="K38" i="10"/>
  <c r="B38" i="10"/>
  <c r="K37" i="10"/>
  <c r="B37" i="10"/>
  <c r="M35" i="10"/>
  <c r="L35" i="10"/>
  <c r="J35" i="10"/>
  <c r="I35" i="10"/>
  <c r="H35" i="10"/>
  <c r="G35" i="10"/>
  <c r="F35" i="10"/>
  <c r="E35" i="10"/>
  <c r="D35" i="10"/>
  <c r="C35" i="10"/>
  <c r="K34" i="10"/>
  <c r="B34" i="10"/>
  <c r="K33" i="10"/>
  <c r="B33" i="10"/>
  <c r="K32" i="10"/>
  <c r="B32" i="10"/>
  <c r="M30" i="10"/>
  <c r="L30" i="10"/>
  <c r="J30" i="10"/>
  <c r="I30" i="10"/>
  <c r="H30" i="10"/>
  <c r="G30" i="10"/>
  <c r="F30" i="10"/>
  <c r="E30" i="10"/>
  <c r="D30" i="10"/>
  <c r="C30" i="10"/>
  <c r="K29" i="10"/>
  <c r="B29" i="10"/>
  <c r="K28" i="10"/>
  <c r="B28" i="10"/>
  <c r="K27" i="10"/>
  <c r="B27" i="10"/>
  <c r="M25" i="10"/>
  <c r="L25" i="10"/>
  <c r="J25" i="10"/>
  <c r="I25" i="10"/>
  <c r="H25" i="10"/>
  <c r="G25" i="10"/>
  <c r="F25" i="10"/>
  <c r="E25" i="10"/>
  <c r="D25" i="10"/>
  <c r="C25" i="10"/>
  <c r="K24" i="10"/>
  <c r="B24" i="10"/>
  <c r="K23" i="10"/>
  <c r="B23" i="10"/>
  <c r="K22" i="10"/>
  <c r="B22" i="10"/>
  <c r="M20" i="10"/>
  <c r="L20" i="10"/>
  <c r="J20" i="10"/>
  <c r="I20" i="10"/>
  <c r="H20" i="10"/>
  <c r="G20" i="10"/>
  <c r="F20" i="10"/>
  <c r="E20" i="10"/>
  <c r="D20" i="10"/>
  <c r="C20" i="10"/>
  <c r="K19" i="10"/>
  <c r="B19" i="10"/>
  <c r="K18" i="10"/>
  <c r="B18" i="10"/>
  <c r="K17" i="10"/>
  <c r="B17" i="10"/>
  <c r="K16" i="10"/>
  <c r="B16" i="10"/>
  <c r="K15" i="10"/>
  <c r="B15" i="10"/>
  <c r="M13" i="10"/>
  <c r="L13" i="10"/>
  <c r="J13" i="10"/>
  <c r="I13" i="10"/>
  <c r="H13" i="10"/>
  <c r="G13" i="10"/>
  <c r="F13" i="10"/>
  <c r="E13" i="10"/>
  <c r="D13" i="10"/>
  <c r="C13" i="10"/>
  <c r="K12" i="10"/>
  <c r="B12" i="10"/>
  <c r="K11" i="10"/>
  <c r="B11" i="10"/>
  <c r="K10" i="10"/>
  <c r="B10" i="10"/>
  <c r="K60" i="10" l="1"/>
  <c r="K64" i="10"/>
  <c r="K62" i="10"/>
  <c r="K63" i="10"/>
  <c r="K65" i="10" s="1"/>
  <c r="B60" i="10"/>
  <c r="B62" i="10"/>
  <c r="B64" i="10"/>
  <c r="B63" i="10"/>
  <c r="K20" i="10"/>
  <c r="K41" i="10"/>
  <c r="B13" i="10"/>
  <c r="B20" i="10"/>
  <c r="K51" i="10"/>
  <c r="K25" i="10"/>
  <c r="B35" i="10"/>
  <c r="K35" i="10"/>
  <c r="K46" i="10"/>
  <c r="K56" i="10"/>
  <c r="K30" i="10"/>
  <c r="B41" i="10"/>
  <c r="K13" i="10"/>
  <c r="B56" i="10"/>
  <c r="B30" i="10"/>
  <c r="B51" i="10"/>
  <c r="B25" i="10"/>
  <c r="B46" i="10"/>
  <c r="B142" i="5"/>
  <c r="B143" i="5"/>
  <c r="B147" i="5"/>
  <c r="B148" i="5"/>
  <c r="B152" i="5"/>
  <c r="B153" i="5"/>
  <c r="B157" i="5"/>
  <c r="B158" i="5"/>
  <c r="B162" i="5"/>
  <c r="B163" i="5"/>
  <c r="B164" i="5"/>
  <c r="B165" i="5"/>
  <c r="B166" i="5"/>
  <c r="B65" i="10" l="1"/>
  <c r="B174" i="5"/>
  <c r="B175" i="5"/>
  <c r="M198" i="5"/>
  <c r="M199" i="5" s="1"/>
  <c r="L198" i="5"/>
  <c r="J198" i="5"/>
  <c r="I198" i="5"/>
  <c r="H198" i="5"/>
  <c r="H199" i="5" s="1"/>
  <c r="G198" i="5"/>
  <c r="F198" i="5"/>
  <c r="E198" i="5"/>
  <c r="E340" i="5" s="1"/>
  <c r="D198" i="5"/>
  <c r="D199" i="5" s="1"/>
  <c r="C198" i="5"/>
  <c r="M195" i="5"/>
  <c r="L195" i="5"/>
  <c r="J195" i="5"/>
  <c r="I195" i="5"/>
  <c r="H195" i="5"/>
  <c r="G195" i="5"/>
  <c r="F195" i="5"/>
  <c r="E195" i="5"/>
  <c r="D195" i="5"/>
  <c r="C195" i="5"/>
  <c r="K193" i="5"/>
  <c r="B193" i="5"/>
  <c r="M191" i="5"/>
  <c r="L191" i="5"/>
  <c r="J191" i="5"/>
  <c r="I191" i="5"/>
  <c r="H191" i="5"/>
  <c r="G191" i="5"/>
  <c r="F191" i="5"/>
  <c r="E191" i="5"/>
  <c r="D191" i="5"/>
  <c r="C191" i="5"/>
  <c r="K190" i="5"/>
  <c r="K198" i="5" s="1"/>
  <c r="B190" i="5"/>
  <c r="K189" i="5"/>
  <c r="B189" i="5"/>
  <c r="M177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M168" i="5"/>
  <c r="L168" i="5"/>
  <c r="J168" i="5"/>
  <c r="I168" i="5"/>
  <c r="H168" i="5"/>
  <c r="G168" i="5"/>
  <c r="F168" i="5"/>
  <c r="E168" i="5"/>
  <c r="D168" i="5"/>
  <c r="C168" i="5"/>
  <c r="K167" i="5"/>
  <c r="B167" i="5"/>
  <c r="K166" i="5"/>
  <c r="K165" i="5"/>
  <c r="K164" i="5"/>
  <c r="M160" i="5"/>
  <c r="L160" i="5"/>
  <c r="J160" i="5"/>
  <c r="I160" i="5"/>
  <c r="H160" i="5"/>
  <c r="G160" i="5"/>
  <c r="F160" i="5"/>
  <c r="E160" i="5"/>
  <c r="D160" i="5"/>
  <c r="C160" i="5"/>
  <c r="B159" i="5"/>
  <c r="K158" i="5"/>
  <c r="K160" i="5" s="1"/>
  <c r="M155" i="5"/>
  <c r="L155" i="5"/>
  <c r="J155" i="5"/>
  <c r="I155" i="5"/>
  <c r="H155" i="5"/>
  <c r="G155" i="5"/>
  <c r="F155" i="5"/>
  <c r="E155" i="5"/>
  <c r="D155" i="5"/>
  <c r="C155" i="5"/>
  <c r="B154" i="5"/>
  <c r="K153" i="5"/>
  <c r="K155" i="5" s="1"/>
  <c r="M150" i="5"/>
  <c r="L150" i="5"/>
  <c r="J150" i="5"/>
  <c r="I150" i="5"/>
  <c r="H150" i="5"/>
  <c r="G150" i="5"/>
  <c r="F150" i="5"/>
  <c r="E150" i="5"/>
  <c r="D150" i="5"/>
  <c r="C150" i="5"/>
  <c r="K149" i="5"/>
  <c r="B149" i="5"/>
  <c r="K148" i="5"/>
  <c r="M145" i="5"/>
  <c r="L145" i="5"/>
  <c r="J145" i="5"/>
  <c r="I145" i="5"/>
  <c r="H145" i="5"/>
  <c r="G145" i="5"/>
  <c r="F145" i="5"/>
  <c r="E145" i="5"/>
  <c r="D145" i="5"/>
  <c r="C145" i="5"/>
  <c r="K144" i="5"/>
  <c r="B144" i="5"/>
  <c r="K143" i="5"/>
  <c r="B210" i="5"/>
  <c r="B211" i="5"/>
  <c r="C212" i="5"/>
  <c r="D212" i="5"/>
  <c r="E212" i="5"/>
  <c r="F212" i="5"/>
  <c r="G212" i="5"/>
  <c r="H212" i="5"/>
  <c r="I212" i="5"/>
  <c r="J212" i="5"/>
  <c r="K212" i="5"/>
  <c r="L212" i="5"/>
  <c r="M212" i="5"/>
  <c r="B214" i="5"/>
  <c r="B215" i="5"/>
  <c r="C216" i="5"/>
  <c r="D216" i="5"/>
  <c r="E216" i="5"/>
  <c r="F216" i="5"/>
  <c r="G216" i="5"/>
  <c r="H216" i="5"/>
  <c r="I216" i="5"/>
  <c r="J216" i="5"/>
  <c r="K216" i="5"/>
  <c r="L216" i="5"/>
  <c r="M216" i="5"/>
  <c r="B218" i="5"/>
  <c r="B219" i="5"/>
  <c r="C220" i="5"/>
  <c r="D220" i="5"/>
  <c r="E220" i="5"/>
  <c r="F220" i="5"/>
  <c r="G220" i="5"/>
  <c r="H220" i="5"/>
  <c r="I220" i="5"/>
  <c r="J220" i="5"/>
  <c r="K220" i="5"/>
  <c r="L220" i="5"/>
  <c r="M220" i="5"/>
  <c r="B222" i="5"/>
  <c r="B223" i="5"/>
  <c r="C224" i="5"/>
  <c r="D224" i="5"/>
  <c r="E224" i="5"/>
  <c r="F224" i="5"/>
  <c r="G224" i="5"/>
  <c r="H224" i="5"/>
  <c r="I224" i="5"/>
  <c r="J224" i="5"/>
  <c r="K224" i="5"/>
  <c r="L224" i="5"/>
  <c r="M224" i="5"/>
  <c r="B226" i="5"/>
  <c r="B227" i="5"/>
  <c r="C228" i="5"/>
  <c r="D228" i="5"/>
  <c r="E228" i="5"/>
  <c r="F228" i="5"/>
  <c r="G228" i="5"/>
  <c r="H228" i="5"/>
  <c r="I228" i="5"/>
  <c r="J228" i="5"/>
  <c r="K228" i="5"/>
  <c r="L228" i="5"/>
  <c r="M228" i="5"/>
  <c r="B230" i="5"/>
  <c r="B231" i="5"/>
  <c r="C232" i="5"/>
  <c r="D232" i="5"/>
  <c r="E232" i="5"/>
  <c r="F232" i="5"/>
  <c r="G232" i="5"/>
  <c r="H232" i="5"/>
  <c r="I232" i="5"/>
  <c r="J232" i="5"/>
  <c r="K232" i="5"/>
  <c r="L232" i="5"/>
  <c r="B234" i="5"/>
  <c r="B235" i="5"/>
  <c r="C236" i="5"/>
  <c r="D236" i="5"/>
  <c r="E236" i="5"/>
  <c r="F236" i="5"/>
  <c r="G236" i="5"/>
  <c r="H236" i="5"/>
  <c r="I236" i="5"/>
  <c r="J236" i="5"/>
  <c r="K236" i="5"/>
  <c r="L236" i="5"/>
  <c r="B238" i="5"/>
  <c r="B239" i="5"/>
  <c r="C240" i="5"/>
  <c r="D240" i="5"/>
  <c r="E240" i="5"/>
  <c r="F240" i="5"/>
  <c r="G240" i="5"/>
  <c r="H240" i="5"/>
  <c r="I240" i="5"/>
  <c r="J240" i="5"/>
  <c r="K240" i="5"/>
  <c r="L240" i="5"/>
  <c r="B242" i="5"/>
  <c r="B243" i="5"/>
  <c r="C244" i="5"/>
  <c r="D244" i="5"/>
  <c r="E244" i="5"/>
  <c r="F244" i="5"/>
  <c r="G244" i="5"/>
  <c r="H244" i="5"/>
  <c r="I244" i="5"/>
  <c r="J244" i="5"/>
  <c r="K244" i="5"/>
  <c r="M244" i="5"/>
  <c r="B246" i="5"/>
  <c r="B247" i="5"/>
  <c r="C248" i="5"/>
  <c r="D248" i="5"/>
  <c r="E248" i="5"/>
  <c r="F248" i="5"/>
  <c r="G248" i="5"/>
  <c r="H248" i="5"/>
  <c r="I248" i="5"/>
  <c r="J248" i="5"/>
  <c r="K248" i="5"/>
  <c r="L248" i="5"/>
  <c r="M248" i="5"/>
  <c r="B250" i="5"/>
  <c r="B251" i="5"/>
  <c r="C252" i="5"/>
  <c r="D252" i="5"/>
  <c r="E252" i="5"/>
  <c r="F252" i="5"/>
  <c r="G252" i="5"/>
  <c r="H252" i="5"/>
  <c r="I252" i="5"/>
  <c r="J252" i="5"/>
  <c r="K252" i="5"/>
  <c r="L252" i="5"/>
  <c r="M252" i="5"/>
  <c r="B254" i="5"/>
  <c r="B255" i="5"/>
  <c r="C256" i="5"/>
  <c r="D256" i="5"/>
  <c r="E256" i="5"/>
  <c r="F256" i="5"/>
  <c r="G256" i="5"/>
  <c r="H256" i="5"/>
  <c r="I256" i="5"/>
  <c r="J256" i="5"/>
  <c r="K256" i="5"/>
  <c r="L256" i="5"/>
  <c r="M256" i="5"/>
  <c r="B258" i="5"/>
  <c r="B259" i="5"/>
  <c r="C260" i="5"/>
  <c r="D260" i="5"/>
  <c r="E260" i="5"/>
  <c r="F260" i="5"/>
  <c r="G260" i="5"/>
  <c r="H260" i="5"/>
  <c r="I260" i="5"/>
  <c r="J260" i="5"/>
  <c r="K260" i="5"/>
  <c r="L260" i="5"/>
  <c r="B262" i="5"/>
  <c r="B263" i="5"/>
  <c r="C264" i="5"/>
  <c r="D264" i="5"/>
  <c r="E264" i="5"/>
  <c r="F264" i="5"/>
  <c r="G264" i="5"/>
  <c r="H264" i="5"/>
  <c r="I264" i="5"/>
  <c r="J264" i="5"/>
  <c r="K264" i="5"/>
  <c r="L264" i="5"/>
  <c r="B266" i="5"/>
  <c r="B267" i="5"/>
  <c r="C268" i="5"/>
  <c r="D268" i="5"/>
  <c r="E268" i="5"/>
  <c r="F268" i="5"/>
  <c r="G268" i="5"/>
  <c r="H268" i="5"/>
  <c r="I268" i="5"/>
  <c r="J268" i="5"/>
  <c r="K268" i="5"/>
  <c r="L268" i="5"/>
  <c r="B270" i="5"/>
  <c r="K270" i="5"/>
  <c r="B271" i="5"/>
  <c r="K271" i="5"/>
  <c r="C272" i="5"/>
  <c r="D272" i="5"/>
  <c r="E272" i="5"/>
  <c r="F272" i="5"/>
  <c r="G272" i="5"/>
  <c r="H272" i="5"/>
  <c r="I272" i="5"/>
  <c r="J272" i="5"/>
  <c r="L272" i="5"/>
  <c r="M272" i="5"/>
  <c r="B274" i="5"/>
  <c r="K274" i="5"/>
  <c r="B275" i="5"/>
  <c r="K275" i="5"/>
  <c r="C276" i="5"/>
  <c r="D276" i="5"/>
  <c r="E276" i="5"/>
  <c r="F276" i="5"/>
  <c r="G276" i="5"/>
  <c r="H276" i="5"/>
  <c r="I276" i="5"/>
  <c r="J276" i="5"/>
  <c r="L276" i="5"/>
  <c r="M276" i="5"/>
  <c r="B278" i="5"/>
  <c r="K278" i="5"/>
  <c r="B279" i="5"/>
  <c r="K279" i="5"/>
  <c r="C280" i="5"/>
  <c r="D280" i="5"/>
  <c r="E280" i="5"/>
  <c r="F280" i="5"/>
  <c r="G280" i="5"/>
  <c r="H280" i="5"/>
  <c r="I280" i="5"/>
  <c r="J280" i="5"/>
  <c r="L280" i="5"/>
  <c r="M280" i="5"/>
  <c r="B282" i="5"/>
  <c r="K282" i="5"/>
  <c r="B283" i="5"/>
  <c r="K283" i="5"/>
  <c r="C284" i="5"/>
  <c r="D284" i="5"/>
  <c r="E284" i="5"/>
  <c r="F284" i="5"/>
  <c r="G284" i="5"/>
  <c r="H284" i="5"/>
  <c r="I284" i="5"/>
  <c r="J284" i="5"/>
  <c r="L284" i="5"/>
  <c r="M284" i="5"/>
  <c r="B286" i="5"/>
  <c r="K286" i="5"/>
  <c r="B287" i="5"/>
  <c r="K287" i="5"/>
  <c r="C288" i="5"/>
  <c r="D288" i="5"/>
  <c r="E288" i="5"/>
  <c r="F288" i="5"/>
  <c r="G288" i="5"/>
  <c r="H288" i="5"/>
  <c r="I288" i="5"/>
  <c r="J288" i="5"/>
  <c r="L288" i="5"/>
  <c r="M288" i="5"/>
  <c r="B290" i="5"/>
  <c r="K290" i="5"/>
  <c r="B291" i="5"/>
  <c r="K291" i="5"/>
  <c r="C292" i="5"/>
  <c r="D292" i="5"/>
  <c r="E292" i="5"/>
  <c r="F292" i="5"/>
  <c r="G292" i="5"/>
  <c r="H292" i="5"/>
  <c r="I292" i="5"/>
  <c r="J292" i="5"/>
  <c r="L292" i="5"/>
  <c r="B294" i="5"/>
  <c r="K294" i="5"/>
  <c r="B295" i="5"/>
  <c r="K295" i="5"/>
  <c r="C296" i="5"/>
  <c r="D296" i="5"/>
  <c r="E296" i="5"/>
  <c r="F296" i="5"/>
  <c r="G296" i="5"/>
  <c r="H296" i="5"/>
  <c r="I296" i="5"/>
  <c r="J296" i="5"/>
  <c r="L296" i="5"/>
  <c r="B298" i="5"/>
  <c r="K298" i="5"/>
  <c r="B299" i="5"/>
  <c r="K299" i="5"/>
  <c r="C300" i="5"/>
  <c r="D300" i="5"/>
  <c r="E300" i="5"/>
  <c r="F300" i="5"/>
  <c r="G300" i="5"/>
  <c r="H300" i="5"/>
  <c r="I300" i="5"/>
  <c r="J300" i="5"/>
  <c r="L300" i="5"/>
  <c r="B302" i="5"/>
  <c r="K302" i="5"/>
  <c r="B303" i="5"/>
  <c r="K303" i="5"/>
  <c r="C304" i="5"/>
  <c r="D304" i="5"/>
  <c r="E304" i="5"/>
  <c r="F304" i="5"/>
  <c r="G304" i="5"/>
  <c r="H304" i="5"/>
  <c r="I304" i="5"/>
  <c r="J304" i="5"/>
  <c r="M304" i="5"/>
  <c r="B306" i="5"/>
  <c r="K306" i="5"/>
  <c r="B307" i="5"/>
  <c r="K307" i="5"/>
  <c r="C308" i="5"/>
  <c r="D308" i="5"/>
  <c r="E308" i="5"/>
  <c r="F308" i="5"/>
  <c r="G308" i="5"/>
  <c r="H308" i="5"/>
  <c r="I308" i="5"/>
  <c r="J308" i="5"/>
  <c r="L308" i="5"/>
  <c r="M308" i="5"/>
  <c r="B310" i="5"/>
  <c r="K310" i="5"/>
  <c r="B311" i="5"/>
  <c r="K311" i="5"/>
  <c r="C312" i="5"/>
  <c r="D312" i="5"/>
  <c r="E312" i="5"/>
  <c r="F312" i="5"/>
  <c r="G312" i="5"/>
  <c r="H312" i="5"/>
  <c r="I312" i="5"/>
  <c r="J312" i="5"/>
  <c r="L312" i="5"/>
  <c r="M312" i="5"/>
  <c r="B314" i="5"/>
  <c r="K314" i="5"/>
  <c r="K316" i="5" s="1"/>
  <c r="B315" i="5"/>
  <c r="C316" i="5"/>
  <c r="D316" i="5"/>
  <c r="E316" i="5"/>
  <c r="F316" i="5"/>
  <c r="G316" i="5"/>
  <c r="H316" i="5"/>
  <c r="I316" i="5"/>
  <c r="J316" i="5"/>
  <c r="L316" i="5"/>
  <c r="M316" i="5"/>
  <c r="B318" i="5"/>
  <c r="K318" i="5"/>
  <c r="B319" i="5"/>
  <c r="K319" i="5"/>
  <c r="C320" i="5"/>
  <c r="D320" i="5"/>
  <c r="E320" i="5"/>
  <c r="F320" i="5"/>
  <c r="G320" i="5"/>
  <c r="H320" i="5"/>
  <c r="I320" i="5"/>
  <c r="J320" i="5"/>
  <c r="L320" i="5"/>
  <c r="B322" i="5"/>
  <c r="K322" i="5"/>
  <c r="B323" i="5"/>
  <c r="K323" i="5"/>
  <c r="C324" i="5"/>
  <c r="D324" i="5"/>
  <c r="E324" i="5"/>
  <c r="F324" i="5"/>
  <c r="G324" i="5"/>
  <c r="H324" i="5"/>
  <c r="I324" i="5"/>
  <c r="J324" i="5"/>
  <c r="L324" i="5"/>
  <c r="B326" i="5"/>
  <c r="K326" i="5"/>
  <c r="B327" i="5"/>
  <c r="K327" i="5"/>
  <c r="C328" i="5"/>
  <c r="D328" i="5"/>
  <c r="E328" i="5"/>
  <c r="F328" i="5"/>
  <c r="G328" i="5"/>
  <c r="H328" i="5"/>
  <c r="I328" i="5"/>
  <c r="J328" i="5"/>
  <c r="L328" i="5"/>
  <c r="C330" i="5"/>
  <c r="C339" i="5" s="1"/>
  <c r="D330" i="5"/>
  <c r="D339" i="5" s="1"/>
  <c r="E330" i="5"/>
  <c r="F330" i="5"/>
  <c r="F339" i="5" s="1"/>
  <c r="G330" i="5"/>
  <c r="G339" i="5" s="1"/>
  <c r="H330" i="5"/>
  <c r="H339" i="5" s="1"/>
  <c r="I330" i="5"/>
  <c r="I339" i="5" s="1"/>
  <c r="J330" i="5"/>
  <c r="J339" i="5" s="1"/>
  <c r="L330" i="5"/>
  <c r="M330" i="5"/>
  <c r="M339" i="5" s="1"/>
  <c r="C331" i="5"/>
  <c r="C340" i="5" s="1"/>
  <c r="D331" i="5"/>
  <c r="F331" i="5"/>
  <c r="F340" i="5" s="1"/>
  <c r="G331" i="5"/>
  <c r="H331" i="5"/>
  <c r="H340" i="5" s="1"/>
  <c r="I331" i="5"/>
  <c r="I340" i="5" s="1"/>
  <c r="J331" i="5"/>
  <c r="J340" i="5" s="1"/>
  <c r="J343" i="5" s="1"/>
  <c r="L331" i="5"/>
  <c r="L340" i="5" s="1"/>
  <c r="M331" i="5"/>
  <c r="M340" i="5" s="1"/>
  <c r="C343" i="5" l="1"/>
  <c r="I343" i="5"/>
  <c r="F343" i="5"/>
  <c r="G340" i="5"/>
  <c r="G343" i="5" s="1"/>
  <c r="B195" i="5"/>
  <c r="B197" i="5"/>
  <c r="K197" i="5"/>
  <c r="K199" i="5" s="1"/>
  <c r="H343" i="5"/>
  <c r="D340" i="5"/>
  <c r="D343" i="5" s="1"/>
  <c r="M343" i="5"/>
  <c r="E332" i="5"/>
  <c r="E339" i="5"/>
  <c r="E343" i="5" s="1"/>
  <c r="B176" i="5"/>
  <c r="K176" i="5"/>
  <c r="K175" i="5"/>
  <c r="L177" i="5"/>
  <c r="C199" i="5"/>
  <c r="G199" i="5"/>
  <c r="L199" i="5"/>
  <c r="F332" i="5"/>
  <c r="B160" i="5"/>
  <c r="B198" i="5"/>
  <c r="K304" i="5"/>
  <c r="K276" i="5"/>
  <c r="M332" i="5"/>
  <c r="K300" i="5"/>
  <c r="B296" i="5"/>
  <c r="K292" i="5"/>
  <c r="K284" i="5"/>
  <c r="C332" i="5"/>
  <c r="G332" i="5"/>
  <c r="I332" i="5"/>
  <c r="K324" i="5"/>
  <c r="J332" i="5"/>
  <c r="B248" i="5"/>
  <c r="B316" i="5"/>
  <c r="B312" i="5"/>
  <c r="B304" i="5"/>
  <c r="B300" i="5"/>
  <c r="B276" i="5"/>
  <c r="K150" i="5"/>
  <c r="E199" i="5"/>
  <c r="I199" i="5"/>
  <c r="I177" i="5"/>
  <c r="B320" i="5"/>
  <c r="K168" i="5"/>
  <c r="B168" i="5"/>
  <c r="C177" i="5"/>
  <c r="G177" i="5"/>
  <c r="F199" i="5"/>
  <c r="J199" i="5"/>
  <c r="H332" i="5"/>
  <c r="D332" i="5"/>
  <c r="B328" i="5"/>
  <c r="B324" i="5"/>
  <c r="K308" i="5"/>
  <c r="B256" i="5"/>
  <c r="B252" i="5"/>
  <c r="B224" i="5"/>
  <c r="B150" i="5"/>
  <c r="F177" i="5"/>
  <c r="J177" i="5"/>
  <c r="K296" i="5"/>
  <c r="B288" i="5"/>
  <c r="B280" i="5"/>
  <c r="B272" i="5"/>
  <c r="B236" i="5"/>
  <c r="B216" i="5"/>
  <c r="K145" i="5"/>
  <c r="K191" i="5"/>
  <c r="K195" i="5"/>
  <c r="B268" i="5"/>
  <c r="B260" i="5"/>
  <c r="B244" i="5"/>
  <c r="B212" i="5"/>
  <c r="B145" i="5"/>
  <c r="B155" i="5"/>
  <c r="D177" i="5"/>
  <c r="H177" i="5"/>
  <c r="B191" i="5"/>
  <c r="E177" i="5"/>
  <c r="L332" i="5"/>
  <c r="B330" i="5"/>
  <c r="K328" i="5"/>
  <c r="K330" i="5"/>
  <c r="B292" i="5"/>
  <c r="B284" i="5"/>
  <c r="K272" i="5"/>
  <c r="B264" i="5"/>
  <c r="B232" i="5"/>
  <c r="B228" i="5"/>
  <c r="B308" i="5"/>
  <c r="K288" i="5"/>
  <c r="K280" i="5"/>
  <c r="B331" i="5"/>
  <c r="K320" i="5"/>
  <c r="K312" i="5"/>
  <c r="B240" i="5"/>
  <c r="B220" i="5"/>
  <c r="K331" i="5"/>
  <c r="B332" i="5" l="1"/>
  <c r="C350" i="5" s="1"/>
  <c r="B177" i="5"/>
  <c r="C349" i="5" s="1"/>
  <c r="B199" i="5"/>
  <c r="C351" i="5" s="1"/>
  <c r="K177" i="5"/>
  <c r="K332" i="5"/>
  <c r="K114" i="5" l="1"/>
  <c r="K113" i="5"/>
  <c r="K108" i="5"/>
  <c r="K107" i="5"/>
  <c r="G88" i="7" l="1"/>
  <c r="G89" i="7"/>
  <c r="G90" i="7"/>
  <c r="D88" i="7"/>
  <c r="D89" i="7"/>
  <c r="D90" i="7"/>
  <c r="C128" i="7" l="1"/>
  <c r="E128" i="7"/>
  <c r="B128" i="7"/>
  <c r="F128" i="7"/>
  <c r="E870" i="9" l="1"/>
  <c r="F870" i="9"/>
  <c r="G870" i="9"/>
  <c r="H870" i="9"/>
  <c r="I870" i="9"/>
  <c r="D870" i="9"/>
  <c r="C870" i="9" s="1"/>
  <c r="I326" i="9" l="1"/>
  <c r="H326" i="9"/>
  <c r="G326" i="9"/>
  <c r="F326" i="9"/>
  <c r="E326" i="9"/>
  <c r="D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C312" i="9"/>
  <c r="C311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I294" i="9"/>
  <c r="H294" i="9"/>
  <c r="G294" i="9"/>
  <c r="F294" i="9"/>
  <c r="E294" i="9"/>
  <c r="D294" i="9"/>
  <c r="C294" i="9" l="1"/>
  <c r="C326" i="9"/>
  <c r="C365" i="8" l="1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D380" i="8"/>
  <c r="E380" i="8"/>
  <c r="F380" i="8"/>
  <c r="G380" i="8"/>
  <c r="H380" i="8"/>
  <c r="I380" i="8"/>
  <c r="J380" i="8"/>
  <c r="K380" i="8"/>
  <c r="C380" i="8" l="1"/>
  <c r="I66" i="7"/>
  <c r="I67" i="7"/>
  <c r="I68" i="7"/>
  <c r="I65" i="7"/>
  <c r="H66" i="7"/>
  <c r="J66" i="7" s="1"/>
  <c r="H67" i="7"/>
  <c r="J67" i="7" s="1"/>
  <c r="H68" i="7"/>
  <c r="J68" i="7" s="1"/>
  <c r="H65" i="7"/>
  <c r="G66" i="7"/>
  <c r="G67" i="7"/>
  <c r="G68" i="7"/>
  <c r="G65" i="7"/>
  <c r="D66" i="7"/>
  <c r="D67" i="7"/>
  <c r="D68" i="7"/>
  <c r="D65" i="7"/>
  <c r="D60" i="7"/>
  <c r="D61" i="7"/>
  <c r="D62" i="7"/>
  <c r="D59" i="7"/>
  <c r="I60" i="7"/>
  <c r="I61" i="7"/>
  <c r="I62" i="7"/>
  <c r="I59" i="7"/>
  <c r="H60" i="7"/>
  <c r="H61" i="7"/>
  <c r="H62" i="7"/>
  <c r="H59" i="7"/>
  <c r="G60" i="7"/>
  <c r="G61" i="7"/>
  <c r="G62" i="7"/>
  <c r="G59" i="7"/>
  <c r="I54" i="7"/>
  <c r="I55" i="7"/>
  <c r="I56" i="7"/>
  <c r="I53" i="7"/>
  <c r="H54" i="7"/>
  <c r="H55" i="7"/>
  <c r="H56" i="7"/>
  <c r="H53" i="7"/>
  <c r="J53" i="7" s="1"/>
  <c r="G56" i="7"/>
  <c r="G55" i="7"/>
  <c r="G54" i="7"/>
  <c r="G53" i="7"/>
  <c r="D56" i="7"/>
  <c r="D55" i="7"/>
  <c r="D54" i="7"/>
  <c r="D53" i="7"/>
  <c r="J65" i="7" l="1"/>
  <c r="J61" i="7"/>
  <c r="J55" i="7"/>
  <c r="J60" i="7"/>
  <c r="J62" i="7"/>
  <c r="J59" i="7"/>
  <c r="J54" i="7"/>
  <c r="J56" i="7"/>
  <c r="D967" i="9" l="1"/>
  <c r="D949" i="9"/>
  <c r="D963" i="9"/>
  <c r="D960" i="9"/>
  <c r="D950" i="9"/>
  <c r="D954" i="9"/>
  <c r="D956" i="9"/>
  <c r="D957" i="9"/>
  <c r="D973" i="9"/>
  <c r="D968" i="9"/>
  <c r="D953" i="9"/>
  <c r="C8" i="9"/>
  <c r="D38" i="9"/>
  <c r="E38" i="9"/>
  <c r="F38" i="9"/>
  <c r="G38" i="9"/>
  <c r="H38" i="9"/>
  <c r="I38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D70" i="9"/>
  <c r="E70" i="9"/>
  <c r="F70" i="9"/>
  <c r="G70" i="9"/>
  <c r="H70" i="9"/>
  <c r="I70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D134" i="9"/>
  <c r="E134" i="9"/>
  <c r="F134" i="9"/>
  <c r="G134" i="9"/>
  <c r="H134" i="9"/>
  <c r="I134" i="9"/>
  <c r="C168" i="9"/>
  <c r="C169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D198" i="9"/>
  <c r="E198" i="9"/>
  <c r="F198" i="9"/>
  <c r="G198" i="9"/>
  <c r="H198" i="9"/>
  <c r="I198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D230" i="9"/>
  <c r="E230" i="9"/>
  <c r="F230" i="9"/>
  <c r="G230" i="9"/>
  <c r="H230" i="9"/>
  <c r="I230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D262" i="9"/>
  <c r="E262" i="9"/>
  <c r="F262" i="9"/>
  <c r="G262" i="9"/>
  <c r="H262" i="9"/>
  <c r="I262" i="9"/>
  <c r="C264" i="9"/>
  <c r="C265" i="9"/>
  <c r="C873" i="9" s="1"/>
  <c r="C945" i="9" s="1"/>
  <c r="C266" i="9"/>
  <c r="C874" i="9" s="1"/>
  <c r="C946" i="9" s="1"/>
  <c r="C267" i="9"/>
  <c r="C875" i="9" s="1"/>
  <c r="C947" i="9" s="1"/>
  <c r="C268" i="9"/>
  <c r="C269" i="9"/>
  <c r="C270" i="9"/>
  <c r="C271" i="9"/>
  <c r="C879" i="9" s="1"/>
  <c r="C951" i="9" s="1"/>
  <c r="C272" i="9"/>
  <c r="C273" i="9"/>
  <c r="C881" i="9" s="1"/>
  <c r="C953" i="9" s="1"/>
  <c r="C274" i="9"/>
  <c r="C882" i="9" s="1"/>
  <c r="C954" i="9" s="1"/>
  <c r="C275" i="9"/>
  <c r="C883" i="9" s="1"/>
  <c r="C955" i="9" s="1"/>
  <c r="C276" i="9"/>
  <c r="C277" i="9"/>
  <c r="C278" i="9"/>
  <c r="C886" i="9" s="1"/>
  <c r="C958" i="9" s="1"/>
  <c r="C279" i="9"/>
  <c r="C887" i="9" s="1"/>
  <c r="C959" i="9" s="1"/>
  <c r="C280" i="9"/>
  <c r="C281" i="9"/>
  <c r="C282" i="9"/>
  <c r="C283" i="9"/>
  <c r="C891" i="9" s="1"/>
  <c r="C963" i="9" s="1"/>
  <c r="C284" i="9"/>
  <c r="C285" i="9"/>
  <c r="C286" i="9"/>
  <c r="C894" i="9" s="1"/>
  <c r="C287" i="9"/>
  <c r="C895" i="9" s="1"/>
  <c r="C967" i="9" s="1"/>
  <c r="C288" i="9"/>
  <c r="C289" i="9"/>
  <c r="C897" i="9" s="1"/>
  <c r="C290" i="9"/>
  <c r="C898" i="9" s="1"/>
  <c r="C291" i="9"/>
  <c r="C899" i="9" s="1"/>
  <c r="C292" i="9"/>
  <c r="C293" i="9"/>
  <c r="C392" i="9"/>
  <c r="D422" i="9"/>
  <c r="E422" i="9"/>
  <c r="F422" i="9"/>
  <c r="G422" i="9"/>
  <c r="H422" i="9"/>
  <c r="I422" i="9"/>
  <c r="C488" i="9"/>
  <c r="D518" i="9"/>
  <c r="E518" i="9"/>
  <c r="F518" i="9"/>
  <c r="G518" i="9"/>
  <c r="H518" i="9"/>
  <c r="I518" i="9"/>
  <c r="C520" i="9"/>
  <c r="D550" i="9"/>
  <c r="E550" i="9"/>
  <c r="F550" i="9"/>
  <c r="G550" i="9"/>
  <c r="H550" i="9"/>
  <c r="I550" i="9"/>
  <c r="C552" i="9"/>
  <c r="D582" i="9"/>
  <c r="E582" i="9"/>
  <c r="F582" i="9"/>
  <c r="G582" i="9"/>
  <c r="H582" i="9"/>
  <c r="I582" i="9"/>
  <c r="C584" i="9"/>
  <c r="D614" i="9"/>
  <c r="E614" i="9"/>
  <c r="F614" i="9"/>
  <c r="G614" i="9"/>
  <c r="H614" i="9"/>
  <c r="I614" i="9"/>
  <c r="C616" i="9"/>
  <c r="D646" i="9"/>
  <c r="E646" i="9"/>
  <c r="F646" i="9"/>
  <c r="G646" i="9"/>
  <c r="H646" i="9"/>
  <c r="I646" i="9"/>
  <c r="C648" i="9"/>
  <c r="D678" i="9"/>
  <c r="E678" i="9"/>
  <c r="F678" i="9"/>
  <c r="G678" i="9"/>
  <c r="H678" i="9"/>
  <c r="I678" i="9"/>
  <c r="C776" i="9"/>
  <c r="D806" i="9"/>
  <c r="E806" i="9"/>
  <c r="F806" i="9"/>
  <c r="G806" i="9"/>
  <c r="H806" i="9"/>
  <c r="I806" i="9"/>
  <c r="D944" i="9"/>
  <c r="E944" i="9"/>
  <c r="F944" i="9"/>
  <c r="H944" i="9"/>
  <c r="I944" i="9"/>
  <c r="D945" i="9"/>
  <c r="F945" i="9"/>
  <c r="G945" i="9"/>
  <c r="H945" i="9"/>
  <c r="D946" i="9"/>
  <c r="G946" i="9"/>
  <c r="H946" i="9"/>
  <c r="I946" i="9"/>
  <c r="D947" i="9"/>
  <c r="F947" i="9"/>
  <c r="H947" i="9"/>
  <c r="E948" i="9"/>
  <c r="F948" i="9"/>
  <c r="G948" i="9"/>
  <c r="H948" i="9"/>
  <c r="I948" i="9"/>
  <c r="E949" i="9"/>
  <c r="F949" i="9"/>
  <c r="G949" i="9"/>
  <c r="H949" i="9"/>
  <c r="E950" i="9"/>
  <c r="G950" i="9"/>
  <c r="H950" i="9"/>
  <c r="D951" i="9"/>
  <c r="E951" i="9"/>
  <c r="F951" i="9"/>
  <c r="G951" i="9"/>
  <c r="H951" i="9"/>
  <c r="I951" i="9"/>
  <c r="E953" i="9"/>
  <c r="F953" i="9"/>
  <c r="H953" i="9"/>
  <c r="I953" i="9"/>
  <c r="E954" i="9"/>
  <c r="F954" i="9"/>
  <c r="G954" i="9"/>
  <c r="H954" i="9"/>
  <c r="I954" i="9"/>
  <c r="I955" i="9"/>
  <c r="E956" i="9"/>
  <c r="F956" i="9"/>
  <c r="G956" i="9"/>
  <c r="I956" i="9"/>
  <c r="F957" i="9"/>
  <c r="G957" i="9"/>
  <c r="H957" i="9"/>
  <c r="I957" i="9"/>
  <c r="E958" i="9"/>
  <c r="I958" i="9"/>
  <c r="E960" i="9"/>
  <c r="F960" i="9"/>
  <c r="I960" i="9"/>
  <c r="D962" i="9"/>
  <c r="H962" i="9"/>
  <c r="I962" i="9"/>
  <c r="H963" i="9"/>
  <c r="E964" i="9"/>
  <c r="F964" i="9"/>
  <c r="H964" i="9"/>
  <c r="I964" i="9"/>
  <c r="G967" i="9"/>
  <c r="I968" i="9"/>
  <c r="I973" i="9"/>
  <c r="A910" i="9"/>
  <c r="G944" i="9"/>
  <c r="E945" i="9"/>
  <c r="I945" i="9"/>
  <c r="E946" i="9"/>
  <c r="F946" i="9"/>
  <c r="E947" i="9"/>
  <c r="G947" i="9"/>
  <c r="I947" i="9"/>
  <c r="D948" i="9"/>
  <c r="I949" i="9"/>
  <c r="F950" i="9"/>
  <c r="I950" i="9"/>
  <c r="G953" i="9"/>
  <c r="H956" i="9"/>
  <c r="E957" i="9"/>
  <c r="E959" i="9"/>
  <c r="D964" i="9"/>
  <c r="F968" i="9"/>
  <c r="G968" i="9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D23" i="8"/>
  <c r="E23" i="8"/>
  <c r="F23" i="8"/>
  <c r="G23" i="8"/>
  <c r="H23" i="8"/>
  <c r="I23" i="8"/>
  <c r="J23" i="8"/>
  <c r="K23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D40" i="8"/>
  <c r="E40" i="8"/>
  <c r="F40" i="8"/>
  <c r="G40" i="8"/>
  <c r="H40" i="8"/>
  <c r="I40" i="8"/>
  <c r="J40" i="8"/>
  <c r="K40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D74" i="8"/>
  <c r="H74" i="8"/>
  <c r="I74" i="8"/>
  <c r="J74" i="8"/>
  <c r="K74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D108" i="8"/>
  <c r="E108" i="8"/>
  <c r="F108" i="8"/>
  <c r="G108" i="8"/>
  <c r="H108" i="8"/>
  <c r="I108" i="8"/>
  <c r="J108" i="8"/>
  <c r="K108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D125" i="8"/>
  <c r="E125" i="8"/>
  <c r="F125" i="8"/>
  <c r="G125" i="8"/>
  <c r="H125" i="8"/>
  <c r="I125" i="8"/>
  <c r="J125" i="8"/>
  <c r="K125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D142" i="8"/>
  <c r="E142" i="8"/>
  <c r="F142" i="8"/>
  <c r="G142" i="8"/>
  <c r="H142" i="8"/>
  <c r="I142" i="8"/>
  <c r="J142" i="8"/>
  <c r="K142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D159" i="8"/>
  <c r="E159" i="8"/>
  <c r="F159" i="8"/>
  <c r="G159" i="8"/>
  <c r="H159" i="8"/>
  <c r="I159" i="8"/>
  <c r="J159" i="8"/>
  <c r="K159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D176" i="8"/>
  <c r="E176" i="8"/>
  <c r="F176" i="8"/>
  <c r="G176" i="8"/>
  <c r="H176" i="8"/>
  <c r="I176" i="8"/>
  <c r="J176" i="8"/>
  <c r="K176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D227" i="8"/>
  <c r="E227" i="8"/>
  <c r="F227" i="8"/>
  <c r="G227" i="8"/>
  <c r="H227" i="8"/>
  <c r="I227" i="8"/>
  <c r="K227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D278" i="8"/>
  <c r="E278" i="8"/>
  <c r="F278" i="8"/>
  <c r="G278" i="8"/>
  <c r="H278" i="8"/>
  <c r="I278" i="8"/>
  <c r="J278" i="8"/>
  <c r="K278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D295" i="8"/>
  <c r="E295" i="8"/>
  <c r="F295" i="8"/>
  <c r="G295" i="8"/>
  <c r="H295" i="8"/>
  <c r="I295" i="8"/>
  <c r="J295" i="8"/>
  <c r="K295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D312" i="8"/>
  <c r="E312" i="8"/>
  <c r="F312" i="8"/>
  <c r="G312" i="8"/>
  <c r="H312" i="8"/>
  <c r="I312" i="8"/>
  <c r="J312" i="8"/>
  <c r="K312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D329" i="8"/>
  <c r="E329" i="8"/>
  <c r="F329" i="8"/>
  <c r="G329" i="8"/>
  <c r="H329" i="8"/>
  <c r="I329" i="8"/>
  <c r="J329" i="8"/>
  <c r="K329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D346" i="8"/>
  <c r="E346" i="8"/>
  <c r="F346" i="8"/>
  <c r="G346" i="8"/>
  <c r="H346" i="8"/>
  <c r="I346" i="8"/>
  <c r="J346" i="8"/>
  <c r="K346" i="8"/>
  <c r="C348" i="8"/>
  <c r="C349" i="8"/>
  <c r="C350" i="8"/>
  <c r="C351" i="8"/>
  <c r="C352" i="8"/>
  <c r="C353" i="8"/>
  <c r="C354" i="8"/>
  <c r="C473" i="8" s="1"/>
  <c r="C355" i="8"/>
  <c r="C356" i="8"/>
  <c r="C357" i="8"/>
  <c r="C358" i="8"/>
  <c r="C359" i="8"/>
  <c r="C360" i="8"/>
  <c r="C361" i="8"/>
  <c r="C362" i="8"/>
  <c r="D363" i="8"/>
  <c r="E363" i="8"/>
  <c r="F363" i="8"/>
  <c r="G363" i="8"/>
  <c r="H363" i="8"/>
  <c r="I363" i="8"/>
  <c r="J363" i="8"/>
  <c r="K363" i="8"/>
  <c r="E632" i="8"/>
  <c r="F632" i="8"/>
  <c r="G632" i="8"/>
  <c r="J632" i="8"/>
  <c r="K632" i="8"/>
  <c r="E633" i="8"/>
  <c r="F633" i="8"/>
  <c r="G633" i="8"/>
  <c r="I633" i="8"/>
  <c r="K633" i="8"/>
  <c r="D634" i="8"/>
  <c r="E634" i="8"/>
  <c r="F634" i="8"/>
  <c r="G634" i="8"/>
  <c r="H634" i="8"/>
  <c r="I634" i="8"/>
  <c r="J634" i="8"/>
  <c r="K634" i="8"/>
  <c r="D635" i="8"/>
  <c r="E635" i="8"/>
  <c r="G635" i="8"/>
  <c r="H635" i="8"/>
  <c r="J635" i="8"/>
  <c r="K635" i="8"/>
  <c r="E636" i="8"/>
  <c r="F636" i="8"/>
  <c r="G636" i="8"/>
  <c r="I636" i="8"/>
  <c r="J636" i="8"/>
  <c r="K636" i="8"/>
  <c r="E637" i="8"/>
  <c r="F637" i="8"/>
  <c r="G637" i="8"/>
  <c r="I637" i="8"/>
  <c r="K637" i="8"/>
  <c r="D638" i="8"/>
  <c r="E638" i="8"/>
  <c r="F638" i="8"/>
  <c r="G638" i="8"/>
  <c r="H638" i="8"/>
  <c r="I638" i="8"/>
  <c r="J638" i="8"/>
  <c r="K638" i="8"/>
  <c r="E639" i="8"/>
  <c r="G639" i="8"/>
  <c r="I639" i="8"/>
  <c r="K639" i="8"/>
  <c r="D640" i="8"/>
  <c r="E640" i="8"/>
  <c r="F640" i="8"/>
  <c r="G640" i="8"/>
  <c r="H640" i="8"/>
  <c r="J640" i="8"/>
  <c r="K640" i="8"/>
  <c r="D641" i="8"/>
  <c r="E641" i="8"/>
  <c r="G641" i="8"/>
  <c r="H641" i="8"/>
  <c r="I641" i="8"/>
  <c r="K641" i="8"/>
  <c r="D642" i="8"/>
  <c r="E642" i="8"/>
  <c r="G642" i="8"/>
  <c r="H642" i="8"/>
  <c r="I642" i="8"/>
  <c r="K642" i="8"/>
  <c r="D643" i="8"/>
  <c r="G643" i="8"/>
  <c r="H643" i="8"/>
  <c r="I643" i="8"/>
  <c r="J643" i="8"/>
  <c r="K643" i="8"/>
  <c r="D644" i="8"/>
  <c r="E644" i="8"/>
  <c r="F644" i="8"/>
  <c r="G644" i="8"/>
  <c r="H644" i="8"/>
  <c r="I644" i="8"/>
  <c r="J644" i="8"/>
  <c r="K644" i="8"/>
  <c r="D645" i="8"/>
  <c r="E645" i="8"/>
  <c r="F645" i="8"/>
  <c r="G645" i="8"/>
  <c r="H645" i="8"/>
  <c r="I645" i="8"/>
  <c r="K645" i="8"/>
  <c r="D646" i="8"/>
  <c r="E646" i="8"/>
  <c r="F646" i="8"/>
  <c r="G646" i="8"/>
  <c r="H646" i="8"/>
  <c r="I646" i="8"/>
  <c r="K646" i="8"/>
  <c r="D632" i="8"/>
  <c r="H632" i="8"/>
  <c r="I632" i="8"/>
  <c r="D633" i="8"/>
  <c r="H633" i="8"/>
  <c r="J633" i="8"/>
  <c r="F635" i="8"/>
  <c r="I635" i="8"/>
  <c r="D636" i="8"/>
  <c r="H636" i="8"/>
  <c r="D637" i="8"/>
  <c r="H637" i="8"/>
  <c r="J637" i="8"/>
  <c r="D639" i="8"/>
  <c r="F639" i="8"/>
  <c r="H639" i="8"/>
  <c r="J639" i="8"/>
  <c r="I640" i="8"/>
  <c r="F641" i="8"/>
  <c r="J641" i="8"/>
  <c r="F642" i="8"/>
  <c r="J642" i="8"/>
  <c r="E643" i="8"/>
  <c r="F643" i="8"/>
  <c r="J645" i="8"/>
  <c r="J646" i="8"/>
  <c r="D9" i="7"/>
  <c r="J9" i="7" s="1"/>
  <c r="G9" i="7"/>
  <c r="H9" i="7"/>
  <c r="I9" i="7"/>
  <c r="D10" i="7"/>
  <c r="G10" i="7"/>
  <c r="H10" i="7"/>
  <c r="I10" i="7"/>
  <c r="D11" i="7"/>
  <c r="G11" i="7"/>
  <c r="H11" i="7"/>
  <c r="I11" i="7"/>
  <c r="D12" i="7"/>
  <c r="G12" i="7"/>
  <c r="H12" i="7"/>
  <c r="I12" i="7"/>
  <c r="B13" i="7"/>
  <c r="C13" i="7"/>
  <c r="I13" i="7" s="1"/>
  <c r="E13" i="7"/>
  <c r="H13" i="7" s="1"/>
  <c r="F13" i="7"/>
  <c r="D15" i="7"/>
  <c r="G15" i="7"/>
  <c r="J15" i="7" s="1"/>
  <c r="H15" i="7"/>
  <c r="I15" i="7"/>
  <c r="D16" i="7"/>
  <c r="G16" i="7"/>
  <c r="H16" i="7"/>
  <c r="I16" i="7"/>
  <c r="D17" i="7"/>
  <c r="G17" i="7"/>
  <c r="H17" i="7"/>
  <c r="I17" i="7"/>
  <c r="D18" i="7"/>
  <c r="G18" i="7"/>
  <c r="J18" i="7" s="1"/>
  <c r="H18" i="7"/>
  <c r="I18" i="7"/>
  <c r="D19" i="7"/>
  <c r="G19" i="7"/>
  <c r="H19" i="7"/>
  <c r="I19" i="7"/>
  <c r="B20" i="7"/>
  <c r="C20" i="7"/>
  <c r="E20" i="7"/>
  <c r="F20" i="7"/>
  <c r="G20" i="7" s="1"/>
  <c r="D22" i="7"/>
  <c r="G22" i="7"/>
  <c r="H22" i="7"/>
  <c r="I22" i="7"/>
  <c r="J22" i="7" s="1"/>
  <c r="D23" i="7"/>
  <c r="G23" i="7"/>
  <c r="J23" i="7" s="1"/>
  <c r="H23" i="7"/>
  <c r="I23" i="7"/>
  <c r="B27" i="7"/>
  <c r="C27" i="7"/>
  <c r="E27" i="7"/>
  <c r="F27" i="7"/>
  <c r="G27" i="7" s="1"/>
  <c r="H27" i="7"/>
  <c r="D29" i="7"/>
  <c r="G29" i="7"/>
  <c r="H29" i="7"/>
  <c r="I29" i="7"/>
  <c r="D30" i="7"/>
  <c r="G30" i="7"/>
  <c r="H30" i="7"/>
  <c r="I30" i="7"/>
  <c r="D31" i="7"/>
  <c r="G31" i="7"/>
  <c r="H31" i="7"/>
  <c r="I31" i="7"/>
  <c r="D32" i="7"/>
  <c r="G32" i="7"/>
  <c r="H32" i="7"/>
  <c r="I32" i="7"/>
  <c r="B33" i="7"/>
  <c r="C33" i="7"/>
  <c r="E33" i="7"/>
  <c r="F33" i="7"/>
  <c r="D35" i="7"/>
  <c r="G35" i="7"/>
  <c r="H35" i="7"/>
  <c r="I35" i="7"/>
  <c r="D36" i="7"/>
  <c r="G36" i="7"/>
  <c r="H36" i="7"/>
  <c r="I36" i="7"/>
  <c r="D37" i="7"/>
  <c r="G37" i="7"/>
  <c r="H37" i="7"/>
  <c r="I37" i="7"/>
  <c r="D38" i="7"/>
  <c r="G38" i="7"/>
  <c r="G39" i="7" s="1"/>
  <c r="H38" i="7"/>
  <c r="I38" i="7"/>
  <c r="B39" i="7"/>
  <c r="C39" i="7"/>
  <c r="E39" i="7"/>
  <c r="F39" i="7"/>
  <c r="D41" i="7"/>
  <c r="G41" i="7"/>
  <c r="H41" i="7"/>
  <c r="I41" i="7"/>
  <c r="D42" i="7"/>
  <c r="G42" i="7"/>
  <c r="H42" i="7"/>
  <c r="I42" i="7"/>
  <c r="D43" i="7"/>
  <c r="G43" i="7"/>
  <c r="H43" i="7"/>
  <c r="I43" i="7"/>
  <c r="J43" i="7" s="1"/>
  <c r="D44" i="7"/>
  <c r="G44" i="7"/>
  <c r="H44" i="7"/>
  <c r="J44" i="7" s="1"/>
  <c r="I44" i="7"/>
  <c r="B45" i="7"/>
  <c r="C45" i="7"/>
  <c r="E45" i="7"/>
  <c r="F45" i="7"/>
  <c r="D47" i="7"/>
  <c r="D51" i="7" s="1"/>
  <c r="G47" i="7"/>
  <c r="H47" i="7"/>
  <c r="I47" i="7"/>
  <c r="D48" i="7"/>
  <c r="G48" i="7"/>
  <c r="H48" i="7"/>
  <c r="I48" i="7"/>
  <c r="D49" i="7"/>
  <c r="G49" i="7"/>
  <c r="H49" i="7"/>
  <c r="I49" i="7"/>
  <c r="D50" i="7"/>
  <c r="G50" i="7"/>
  <c r="H50" i="7"/>
  <c r="I50" i="7"/>
  <c r="B51" i="7"/>
  <c r="C51" i="7"/>
  <c r="E51" i="7"/>
  <c r="F51" i="7"/>
  <c r="B57" i="7"/>
  <c r="C57" i="7"/>
  <c r="D57" i="7"/>
  <c r="E57" i="7"/>
  <c r="F57" i="7"/>
  <c r="G57" i="7"/>
  <c r="B63" i="7"/>
  <c r="C63" i="7"/>
  <c r="E63" i="7"/>
  <c r="F63" i="7"/>
  <c r="I63" i="7" s="1"/>
  <c r="B69" i="7"/>
  <c r="C69" i="7"/>
  <c r="E69" i="7"/>
  <c r="F69" i="7"/>
  <c r="D71" i="7"/>
  <c r="G71" i="7"/>
  <c r="H71" i="7"/>
  <c r="I71" i="7"/>
  <c r="D72" i="7"/>
  <c r="G72" i="7"/>
  <c r="H72" i="7"/>
  <c r="I72" i="7"/>
  <c r="D73" i="7"/>
  <c r="G73" i="7"/>
  <c r="H73" i="7"/>
  <c r="I73" i="7"/>
  <c r="D74" i="7"/>
  <c r="G74" i="7"/>
  <c r="H74" i="7"/>
  <c r="I74" i="7"/>
  <c r="D75" i="7"/>
  <c r="G75" i="7"/>
  <c r="H75" i="7"/>
  <c r="I75" i="7"/>
  <c r="D76" i="7"/>
  <c r="G76" i="7"/>
  <c r="H76" i="7"/>
  <c r="I76" i="7"/>
  <c r="D77" i="7"/>
  <c r="G77" i="7"/>
  <c r="H77" i="7"/>
  <c r="I77" i="7"/>
  <c r="D78" i="7"/>
  <c r="G78" i="7"/>
  <c r="H78" i="7"/>
  <c r="I78" i="7"/>
  <c r="J78" i="7" s="1"/>
  <c r="B79" i="7"/>
  <c r="C79" i="7"/>
  <c r="E79" i="7"/>
  <c r="H79" i="7" s="1"/>
  <c r="F79" i="7"/>
  <c r="D81" i="7"/>
  <c r="D85" i="7" s="1"/>
  <c r="G81" i="7"/>
  <c r="H81" i="7"/>
  <c r="I81" i="7"/>
  <c r="D82" i="7"/>
  <c r="G82" i="7"/>
  <c r="H82" i="7"/>
  <c r="I82" i="7"/>
  <c r="D83" i="7"/>
  <c r="G83" i="7"/>
  <c r="H83" i="7"/>
  <c r="I83" i="7"/>
  <c r="D84" i="7"/>
  <c r="G84" i="7"/>
  <c r="H84" i="7"/>
  <c r="I84" i="7"/>
  <c r="B85" i="7"/>
  <c r="C85" i="7"/>
  <c r="E85" i="7"/>
  <c r="F85" i="7"/>
  <c r="D87" i="7"/>
  <c r="G87" i="7"/>
  <c r="H87" i="7"/>
  <c r="I87" i="7"/>
  <c r="H88" i="7"/>
  <c r="I88" i="7"/>
  <c r="H89" i="7"/>
  <c r="I89" i="7"/>
  <c r="H90" i="7"/>
  <c r="I90" i="7"/>
  <c r="J90" i="7" s="1"/>
  <c r="B91" i="7"/>
  <c r="C91" i="7"/>
  <c r="E91" i="7"/>
  <c r="F91" i="7"/>
  <c r="D93" i="7"/>
  <c r="G93" i="7"/>
  <c r="H93" i="7"/>
  <c r="I93" i="7"/>
  <c r="D94" i="7"/>
  <c r="G94" i="7"/>
  <c r="H94" i="7"/>
  <c r="I94" i="7"/>
  <c r="D95" i="7"/>
  <c r="G95" i="7"/>
  <c r="H95" i="7"/>
  <c r="I95" i="7"/>
  <c r="D96" i="7"/>
  <c r="G96" i="7"/>
  <c r="H96" i="7"/>
  <c r="I96" i="7"/>
  <c r="B97" i="7"/>
  <c r="C97" i="7"/>
  <c r="E97" i="7"/>
  <c r="G97" i="7" s="1"/>
  <c r="F97" i="7"/>
  <c r="D99" i="7"/>
  <c r="G99" i="7"/>
  <c r="H99" i="7"/>
  <c r="I99" i="7"/>
  <c r="D100" i="7"/>
  <c r="G100" i="7"/>
  <c r="H100" i="7"/>
  <c r="I100" i="7"/>
  <c r="D101" i="7"/>
  <c r="G101" i="7"/>
  <c r="H101" i="7"/>
  <c r="I101" i="7"/>
  <c r="D102" i="7"/>
  <c r="G102" i="7"/>
  <c r="H102" i="7"/>
  <c r="I102" i="7"/>
  <c r="B103" i="7"/>
  <c r="C103" i="7"/>
  <c r="E103" i="7"/>
  <c r="F103" i="7"/>
  <c r="D105" i="7"/>
  <c r="G105" i="7"/>
  <c r="H105" i="7"/>
  <c r="I105" i="7"/>
  <c r="D106" i="7"/>
  <c r="H106" i="7"/>
  <c r="I106" i="7"/>
  <c r="J106" i="7" s="1"/>
  <c r="D107" i="7"/>
  <c r="G107" i="7"/>
  <c r="H107" i="7"/>
  <c r="I107" i="7"/>
  <c r="D108" i="7"/>
  <c r="G108" i="7"/>
  <c r="H108" i="7"/>
  <c r="I108" i="7"/>
  <c r="B109" i="7"/>
  <c r="D109" i="7" s="1"/>
  <c r="C109" i="7"/>
  <c r="E109" i="7"/>
  <c r="F109" i="7"/>
  <c r="G109" i="7" s="1"/>
  <c r="D111" i="7"/>
  <c r="G111" i="7"/>
  <c r="H111" i="7"/>
  <c r="I111" i="7"/>
  <c r="D112" i="7"/>
  <c r="G112" i="7"/>
  <c r="H112" i="7"/>
  <c r="I112" i="7"/>
  <c r="D113" i="7"/>
  <c r="G113" i="7"/>
  <c r="H113" i="7"/>
  <c r="I113" i="7"/>
  <c r="D114" i="7"/>
  <c r="G114" i="7"/>
  <c r="H114" i="7"/>
  <c r="I114" i="7"/>
  <c r="J114" i="7" s="1"/>
  <c r="B115" i="7"/>
  <c r="C115" i="7"/>
  <c r="E115" i="7"/>
  <c r="F115" i="7"/>
  <c r="D117" i="7"/>
  <c r="G117" i="7"/>
  <c r="H117" i="7"/>
  <c r="I117" i="7"/>
  <c r="D118" i="7"/>
  <c r="G118" i="7"/>
  <c r="H118" i="7"/>
  <c r="I118" i="7"/>
  <c r="D119" i="7"/>
  <c r="G119" i="7"/>
  <c r="H119" i="7"/>
  <c r="I119" i="7"/>
  <c r="D120" i="7"/>
  <c r="G120" i="7"/>
  <c r="H120" i="7"/>
  <c r="I120" i="7"/>
  <c r="D121" i="7"/>
  <c r="G121" i="7"/>
  <c r="H121" i="7"/>
  <c r="I121" i="7"/>
  <c r="B122" i="7"/>
  <c r="C122" i="7"/>
  <c r="E122" i="7"/>
  <c r="H122" i="7" s="1"/>
  <c r="F122" i="7"/>
  <c r="C646" i="9" l="1"/>
  <c r="D27" i="7"/>
  <c r="D91" i="7"/>
  <c r="C896" i="9"/>
  <c r="C968" i="9" s="1"/>
  <c r="C888" i="9"/>
  <c r="C960" i="9" s="1"/>
  <c r="C880" i="9"/>
  <c r="J119" i="7"/>
  <c r="G482" i="8"/>
  <c r="J19" i="7"/>
  <c r="J30" i="7"/>
  <c r="C550" i="9"/>
  <c r="C893" i="9"/>
  <c r="C885" i="9"/>
  <c r="C957" i="9" s="1"/>
  <c r="C900" i="9"/>
  <c r="C892" i="9"/>
  <c r="C964" i="9" s="1"/>
  <c r="C884" i="9"/>
  <c r="C956" i="9" s="1"/>
  <c r="C876" i="9"/>
  <c r="C948" i="9" s="1"/>
  <c r="G103" i="7"/>
  <c r="I91" i="7"/>
  <c r="C890" i="9"/>
  <c r="C962" i="9" s="1"/>
  <c r="C878" i="9"/>
  <c r="C950" i="9" s="1"/>
  <c r="D97" i="7"/>
  <c r="I27" i="7"/>
  <c r="F482" i="8"/>
  <c r="C472" i="8"/>
  <c r="C901" i="9"/>
  <c r="C973" i="9" s="1"/>
  <c r="C889" i="9"/>
  <c r="C877" i="9"/>
  <c r="C949" i="9" s="1"/>
  <c r="D124" i="7"/>
  <c r="D125" i="7"/>
  <c r="E482" i="8"/>
  <c r="C471" i="8"/>
  <c r="C636" i="8" s="1"/>
  <c r="C582" i="9"/>
  <c r="D122" i="7"/>
  <c r="I127" i="7"/>
  <c r="D482" i="8"/>
  <c r="C470" i="8"/>
  <c r="G127" i="7"/>
  <c r="J118" i="7"/>
  <c r="J111" i="7"/>
  <c r="J88" i="7"/>
  <c r="H51" i="7"/>
  <c r="I124" i="7"/>
  <c r="J16" i="7"/>
  <c r="C481" i="8"/>
  <c r="C469" i="8"/>
  <c r="C518" i="9"/>
  <c r="C480" i="8"/>
  <c r="C645" i="8" s="1"/>
  <c r="C468" i="8"/>
  <c r="C678" i="9"/>
  <c r="D127" i="7"/>
  <c r="C479" i="8"/>
  <c r="C467" i="8"/>
  <c r="C632" i="8" s="1"/>
  <c r="C872" i="9"/>
  <c r="C944" i="9" s="1"/>
  <c r="J121" i="7"/>
  <c r="H127" i="7"/>
  <c r="H91" i="7"/>
  <c r="I79" i="7"/>
  <c r="C478" i="8"/>
  <c r="C614" i="9"/>
  <c r="K482" i="8"/>
  <c r="C477" i="8"/>
  <c r="C642" i="8" s="1"/>
  <c r="G69" i="7"/>
  <c r="J482" i="8"/>
  <c r="C476" i="8"/>
  <c r="C641" i="8" s="1"/>
  <c r="G91" i="7"/>
  <c r="H20" i="7"/>
  <c r="D126" i="7"/>
  <c r="I482" i="8"/>
  <c r="C475" i="8"/>
  <c r="C806" i="9"/>
  <c r="C38" i="9"/>
  <c r="J105" i="7"/>
  <c r="H85" i="7"/>
  <c r="J82" i="7"/>
  <c r="H69" i="7"/>
  <c r="I20" i="7"/>
  <c r="J20" i="7" s="1"/>
  <c r="H482" i="8"/>
  <c r="C474" i="8"/>
  <c r="C639" i="8" s="1"/>
  <c r="C422" i="9"/>
  <c r="G902" i="9"/>
  <c r="G974" i="9" s="1"/>
  <c r="H902" i="9"/>
  <c r="H974" i="9" s="1"/>
  <c r="D902" i="9"/>
  <c r="D974" i="9" s="1"/>
  <c r="I902" i="9"/>
  <c r="E902" i="9"/>
  <c r="E974" i="9" s="1"/>
  <c r="F902" i="9"/>
  <c r="F974" i="9" s="1"/>
  <c r="C74" i="8"/>
  <c r="I125" i="7"/>
  <c r="G124" i="7"/>
  <c r="H126" i="7"/>
  <c r="H125" i="7"/>
  <c r="D45" i="7"/>
  <c r="H124" i="7"/>
  <c r="G125" i="7"/>
  <c r="I33" i="7"/>
  <c r="G126" i="7"/>
  <c r="G33" i="7"/>
  <c r="I126" i="7"/>
  <c r="D20" i="7"/>
  <c r="D13" i="7"/>
  <c r="J13" i="7"/>
  <c r="J10" i="7"/>
  <c r="C633" i="8"/>
  <c r="C643" i="8"/>
  <c r="C635" i="8"/>
  <c r="C637" i="8"/>
  <c r="C646" i="8"/>
  <c r="C638" i="8"/>
  <c r="C634" i="8"/>
  <c r="C644" i="8"/>
  <c r="C640" i="8"/>
  <c r="J77" i="7"/>
  <c r="J75" i="7"/>
  <c r="J76" i="7"/>
  <c r="J74" i="7"/>
  <c r="J72" i="7"/>
  <c r="J71" i="7"/>
  <c r="D79" i="7"/>
  <c r="J120" i="7"/>
  <c r="J117" i="7"/>
  <c r="G122" i="7"/>
  <c r="G115" i="7"/>
  <c r="I115" i="7"/>
  <c r="J113" i="7"/>
  <c r="J112" i="7"/>
  <c r="D115" i="7"/>
  <c r="I109" i="7"/>
  <c r="J108" i="7"/>
  <c r="J107" i="7"/>
  <c r="J101" i="7"/>
  <c r="J99" i="7"/>
  <c r="J102" i="7"/>
  <c r="D103" i="7"/>
  <c r="J100" i="7"/>
  <c r="J94" i="7"/>
  <c r="H97" i="7"/>
  <c r="J96" i="7"/>
  <c r="J93" i="7"/>
  <c r="J95" i="7"/>
  <c r="J87" i="7"/>
  <c r="J89" i="7"/>
  <c r="J84" i="7"/>
  <c r="J83" i="7"/>
  <c r="G85" i="7"/>
  <c r="I85" i="7"/>
  <c r="J81" i="7"/>
  <c r="D69" i="7"/>
  <c r="I69" i="7"/>
  <c r="J69" i="7" s="1"/>
  <c r="D63" i="7"/>
  <c r="J49" i="7"/>
  <c r="G51" i="7"/>
  <c r="J48" i="7"/>
  <c r="J47" i="7"/>
  <c r="J50" i="7"/>
  <c r="G45" i="7"/>
  <c r="I45" i="7"/>
  <c r="J42" i="7"/>
  <c r="J41" i="7"/>
  <c r="J37" i="7"/>
  <c r="J35" i="7"/>
  <c r="D39" i="7"/>
  <c r="J38" i="7"/>
  <c r="J36" i="7"/>
  <c r="J29" i="7"/>
  <c r="H33" i="7"/>
  <c r="J31" i="7"/>
  <c r="D33" i="7"/>
  <c r="J17" i="7"/>
  <c r="J12" i="7"/>
  <c r="G13" i="7"/>
  <c r="G79" i="7"/>
  <c r="J79" i="7"/>
  <c r="J73" i="7"/>
  <c r="G63" i="7"/>
  <c r="H63" i="7"/>
  <c r="J63" i="7" s="1"/>
  <c r="C134" i="9"/>
  <c r="C262" i="9"/>
  <c r="C230" i="9"/>
  <c r="C198" i="9"/>
  <c r="C70" i="9"/>
  <c r="C23" i="8"/>
  <c r="C363" i="8"/>
  <c r="C312" i="8"/>
  <c r="C346" i="8"/>
  <c r="C295" i="8"/>
  <c r="C40" i="8"/>
  <c r="C329" i="8"/>
  <c r="C227" i="8"/>
  <c r="C159" i="8"/>
  <c r="C278" i="8"/>
  <c r="C176" i="8"/>
  <c r="C108" i="8"/>
  <c r="C125" i="8"/>
  <c r="C142" i="8"/>
  <c r="I57" i="7"/>
  <c r="H57" i="7"/>
  <c r="G955" i="9"/>
  <c r="J27" i="7"/>
  <c r="J91" i="7"/>
  <c r="H115" i="7"/>
  <c r="I103" i="7"/>
  <c r="H45" i="7"/>
  <c r="I39" i="7"/>
  <c r="J11" i="7"/>
  <c r="I122" i="7"/>
  <c r="J122" i="7" s="1"/>
  <c r="H109" i="7"/>
  <c r="H103" i="7"/>
  <c r="I97" i="7"/>
  <c r="H39" i="7"/>
  <c r="J32" i="7"/>
  <c r="I51" i="7"/>
  <c r="J115" i="7" l="1"/>
  <c r="J39" i="7"/>
  <c r="J127" i="7"/>
  <c r="J109" i="7"/>
  <c r="C902" i="9"/>
  <c r="C974" i="9" s="1"/>
  <c r="C482" i="8"/>
  <c r="J126" i="7"/>
  <c r="J85" i="7"/>
  <c r="J125" i="7"/>
  <c r="J51" i="7"/>
  <c r="J124" i="7"/>
  <c r="J33" i="7"/>
  <c r="J103" i="7"/>
  <c r="J97" i="7"/>
  <c r="J57" i="7"/>
  <c r="J45" i="7"/>
  <c r="G128" i="7"/>
  <c r="D128" i="7"/>
  <c r="H128" i="7"/>
  <c r="I128" i="7"/>
  <c r="J128" i="7" l="1"/>
  <c r="B65" i="5"/>
  <c r="B59" i="5"/>
  <c r="B53" i="5"/>
  <c r="B11" i="5" l="1"/>
  <c r="B12" i="5"/>
  <c r="B10" i="5"/>
  <c r="M122" i="5" l="1"/>
  <c r="L122" i="5"/>
  <c r="J122" i="5"/>
  <c r="I122" i="5"/>
  <c r="H122" i="5"/>
  <c r="G122" i="5"/>
  <c r="F122" i="5"/>
  <c r="E122" i="5"/>
  <c r="D122" i="5"/>
  <c r="C122" i="5"/>
  <c r="K121" i="5"/>
  <c r="B121" i="5"/>
  <c r="K120" i="5"/>
  <c r="B120" i="5"/>
  <c r="K119" i="5"/>
  <c r="B119" i="5"/>
  <c r="K118" i="5"/>
  <c r="B118" i="5"/>
  <c r="K117" i="5"/>
  <c r="B117" i="5"/>
  <c r="J115" i="5"/>
  <c r="I115" i="5"/>
  <c r="H115" i="5"/>
  <c r="G115" i="5"/>
  <c r="F115" i="5"/>
  <c r="E115" i="5"/>
  <c r="D115" i="5"/>
  <c r="C115" i="5"/>
  <c r="B114" i="5"/>
  <c r="B113" i="5"/>
  <c r="K112" i="5"/>
  <c r="B112" i="5"/>
  <c r="B111" i="5"/>
  <c r="M109" i="5"/>
  <c r="L109" i="5"/>
  <c r="J109" i="5"/>
  <c r="I109" i="5"/>
  <c r="H109" i="5"/>
  <c r="G109" i="5"/>
  <c r="F109" i="5"/>
  <c r="E109" i="5"/>
  <c r="D109" i="5"/>
  <c r="C109" i="5"/>
  <c r="B108" i="5"/>
  <c r="B107" i="5"/>
  <c r="K106" i="5"/>
  <c r="B106" i="5"/>
  <c r="B105" i="5"/>
  <c r="M103" i="5"/>
  <c r="L103" i="5"/>
  <c r="J103" i="5"/>
  <c r="I103" i="5"/>
  <c r="H103" i="5"/>
  <c r="G103" i="5"/>
  <c r="F103" i="5"/>
  <c r="E103" i="5"/>
  <c r="D103" i="5"/>
  <c r="C103" i="5"/>
  <c r="K102" i="5"/>
  <c r="B102" i="5"/>
  <c r="K101" i="5"/>
  <c r="B101" i="5"/>
  <c r="K100" i="5"/>
  <c r="B100" i="5"/>
  <c r="B99" i="5"/>
  <c r="M97" i="5"/>
  <c r="L97" i="5"/>
  <c r="J97" i="5"/>
  <c r="I97" i="5"/>
  <c r="H97" i="5"/>
  <c r="G97" i="5"/>
  <c r="F97" i="5"/>
  <c r="E97" i="5"/>
  <c r="D97" i="5"/>
  <c r="C97" i="5"/>
  <c r="K96" i="5"/>
  <c r="B96" i="5"/>
  <c r="K95" i="5"/>
  <c r="B95" i="5"/>
  <c r="K94" i="5"/>
  <c r="B94" i="5"/>
  <c r="B93" i="5"/>
  <c r="M91" i="5"/>
  <c r="L91" i="5"/>
  <c r="J91" i="5"/>
  <c r="I91" i="5"/>
  <c r="H91" i="5"/>
  <c r="G91" i="5"/>
  <c r="F91" i="5"/>
  <c r="E91" i="5"/>
  <c r="D91" i="5"/>
  <c r="C91" i="5"/>
  <c r="K90" i="5"/>
  <c r="B90" i="5"/>
  <c r="K89" i="5"/>
  <c r="B89" i="5"/>
  <c r="K88" i="5"/>
  <c r="B88" i="5"/>
  <c r="B87" i="5"/>
  <c r="M85" i="5"/>
  <c r="L85" i="5"/>
  <c r="J85" i="5"/>
  <c r="I85" i="5"/>
  <c r="H85" i="5"/>
  <c r="G85" i="5"/>
  <c r="F85" i="5"/>
  <c r="E85" i="5"/>
  <c r="D85" i="5"/>
  <c r="C85" i="5"/>
  <c r="K84" i="5"/>
  <c r="B84" i="5"/>
  <c r="K83" i="5"/>
  <c r="B83" i="5"/>
  <c r="K82" i="5"/>
  <c r="B82" i="5"/>
  <c r="B81" i="5"/>
  <c r="M79" i="5"/>
  <c r="J79" i="5"/>
  <c r="I79" i="5"/>
  <c r="H79" i="5"/>
  <c r="G79" i="5"/>
  <c r="F79" i="5"/>
  <c r="E79" i="5"/>
  <c r="D79" i="5"/>
  <c r="C79" i="5"/>
  <c r="K78" i="5"/>
  <c r="B78" i="5"/>
  <c r="K77" i="5"/>
  <c r="B77" i="5"/>
  <c r="K76" i="5"/>
  <c r="B76" i="5"/>
  <c r="K75" i="5"/>
  <c r="B75" i="5"/>
  <c r="K74" i="5"/>
  <c r="B74" i="5"/>
  <c r="K73" i="5"/>
  <c r="B73" i="5"/>
  <c r="B72" i="5"/>
  <c r="B71" i="5"/>
  <c r="M69" i="5"/>
  <c r="L69" i="5"/>
  <c r="J69" i="5"/>
  <c r="I69" i="5"/>
  <c r="H69" i="5"/>
  <c r="G69" i="5"/>
  <c r="F69" i="5"/>
  <c r="E69" i="5"/>
  <c r="D69" i="5"/>
  <c r="C69" i="5"/>
  <c r="K68" i="5"/>
  <c r="B68" i="5"/>
  <c r="K67" i="5"/>
  <c r="B67" i="5"/>
  <c r="K66" i="5"/>
  <c r="B66" i="5"/>
  <c r="K65" i="5"/>
  <c r="M63" i="5"/>
  <c r="L63" i="5"/>
  <c r="J63" i="5"/>
  <c r="I63" i="5"/>
  <c r="H63" i="5"/>
  <c r="G63" i="5"/>
  <c r="F63" i="5"/>
  <c r="E63" i="5"/>
  <c r="D63" i="5"/>
  <c r="C63" i="5"/>
  <c r="B62" i="5"/>
  <c r="K61" i="5"/>
  <c r="B61" i="5"/>
  <c r="K60" i="5"/>
  <c r="B60" i="5"/>
  <c r="M57" i="5"/>
  <c r="L57" i="5"/>
  <c r="J57" i="5"/>
  <c r="I57" i="5"/>
  <c r="H57" i="5"/>
  <c r="G57" i="5"/>
  <c r="F57" i="5"/>
  <c r="E57" i="5"/>
  <c r="D57" i="5"/>
  <c r="C57" i="5"/>
  <c r="K56" i="5"/>
  <c r="B56" i="5"/>
  <c r="K55" i="5"/>
  <c r="B55" i="5"/>
  <c r="B54" i="5"/>
  <c r="K53" i="5"/>
  <c r="M51" i="5"/>
  <c r="L51" i="5"/>
  <c r="J51" i="5"/>
  <c r="I51" i="5"/>
  <c r="H51" i="5"/>
  <c r="G51" i="5"/>
  <c r="F51" i="5"/>
  <c r="E51" i="5"/>
  <c r="D51" i="5"/>
  <c r="C51" i="5"/>
  <c r="K50" i="5"/>
  <c r="B50" i="5"/>
  <c r="K49" i="5"/>
  <c r="B49" i="5"/>
  <c r="K48" i="5"/>
  <c r="B48" i="5"/>
  <c r="K47" i="5"/>
  <c r="B47" i="5"/>
  <c r="M45" i="5"/>
  <c r="L45" i="5"/>
  <c r="J45" i="5"/>
  <c r="I45" i="5"/>
  <c r="H45" i="5"/>
  <c r="G45" i="5"/>
  <c r="F45" i="5"/>
  <c r="E45" i="5"/>
  <c r="D45" i="5"/>
  <c r="C45" i="5"/>
  <c r="K44" i="5"/>
  <c r="B44" i="5"/>
  <c r="K43" i="5"/>
  <c r="B43" i="5"/>
  <c r="K42" i="5"/>
  <c r="B42" i="5"/>
  <c r="K41" i="5"/>
  <c r="B41" i="5"/>
  <c r="M39" i="5"/>
  <c r="L39" i="5"/>
  <c r="J39" i="5"/>
  <c r="I39" i="5"/>
  <c r="H39" i="5"/>
  <c r="G39" i="5"/>
  <c r="F39" i="5"/>
  <c r="E39" i="5"/>
  <c r="D39" i="5"/>
  <c r="C39" i="5"/>
  <c r="K38" i="5"/>
  <c r="B38" i="5"/>
  <c r="K37" i="5"/>
  <c r="B37" i="5"/>
  <c r="K36" i="5"/>
  <c r="B36" i="5"/>
  <c r="K35" i="5"/>
  <c r="B35" i="5"/>
  <c r="M33" i="5"/>
  <c r="L33" i="5"/>
  <c r="J33" i="5"/>
  <c r="I33" i="5"/>
  <c r="H33" i="5"/>
  <c r="G33" i="5"/>
  <c r="F33" i="5"/>
  <c r="E33" i="5"/>
  <c r="D33" i="5"/>
  <c r="C33" i="5"/>
  <c r="K32" i="5"/>
  <c r="B32" i="5"/>
  <c r="K31" i="5"/>
  <c r="B31" i="5"/>
  <c r="B30" i="5"/>
  <c r="K29" i="5"/>
  <c r="B29" i="5"/>
  <c r="M27" i="5"/>
  <c r="L27" i="5"/>
  <c r="J27" i="5"/>
  <c r="I27" i="5"/>
  <c r="H27" i="5"/>
  <c r="G27" i="5"/>
  <c r="F27" i="5"/>
  <c r="E27" i="5"/>
  <c r="D27" i="5"/>
  <c r="C27" i="5"/>
  <c r="B26" i="5"/>
  <c r="B25" i="5"/>
  <c r="B24" i="5"/>
  <c r="B23" i="5"/>
  <c r="K22" i="5"/>
  <c r="B22" i="5"/>
  <c r="M20" i="5"/>
  <c r="L20" i="5"/>
  <c r="J20" i="5"/>
  <c r="I20" i="5"/>
  <c r="H20" i="5"/>
  <c r="G20" i="5"/>
  <c r="F20" i="5"/>
  <c r="E20" i="5"/>
  <c r="D20" i="5"/>
  <c r="C20" i="5"/>
  <c r="K19" i="5"/>
  <c r="B19" i="5"/>
  <c r="K18" i="5"/>
  <c r="B18" i="5"/>
  <c r="K17" i="5"/>
  <c r="B17" i="5"/>
  <c r="K16" i="5"/>
  <c r="B16" i="5"/>
  <c r="K15" i="5"/>
  <c r="B15" i="5"/>
  <c r="M13" i="5"/>
  <c r="L13" i="5"/>
  <c r="J13" i="5"/>
  <c r="I13" i="5"/>
  <c r="H13" i="5"/>
  <c r="G13" i="5"/>
  <c r="F13" i="5"/>
  <c r="E13" i="5"/>
  <c r="D13" i="5"/>
  <c r="C13" i="5"/>
  <c r="K12" i="5"/>
  <c r="K11" i="5"/>
  <c r="B126" i="5" l="1"/>
  <c r="B341" i="5" s="1"/>
  <c r="G128" i="5"/>
  <c r="B127" i="5"/>
  <c r="B342" i="5" s="1"/>
  <c r="B124" i="5"/>
  <c r="B339" i="5" s="1"/>
  <c r="K72" i="5"/>
  <c r="L124" i="5"/>
  <c r="L339" i="5" s="1"/>
  <c r="L343" i="5" s="1"/>
  <c r="M128" i="5"/>
  <c r="K127" i="5"/>
  <c r="K342" i="5" s="1"/>
  <c r="H128" i="5"/>
  <c r="C128" i="5"/>
  <c r="F128" i="5"/>
  <c r="J128" i="5"/>
  <c r="K125" i="5"/>
  <c r="K340" i="5" s="1"/>
  <c r="K126" i="5"/>
  <c r="K341" i="5" s="1"/>
  <c r="D128" i="5"/>
  <c r="E128" i="5"/>
  <c r="I128" i="5"/>
  <c r="B125" i="5"/>
  <c r="B340" i="5" s="1"/>
  <c r="K57" i="5"/>
  <c r="B57" i="5"/>
  <c r="K63" i="5"/>
  <c r="K115" i="5"/>
  <c r="K33" i="5"/>
  <c r="B33" i="5"/>
  <c r="B20" i="5"/>
  <c r="K20" i="5"/>
  <c r="B91" i="5"/>
  <c r="K91" i="5"/>
  <c r="B97" i="5"/>
  <c r="B103" i="5"/>
  <c r="K109" i="5"/>
  <c r="B122" i="5"/>
  <c r="B63" i="5"/>
  <c r="K13" i="5"/>
  <c r="L79" i="5"/>
  <c r="K79" i="5" s="1"/>
  <c r="B85" i="5"/>
  <c r="B109" i="5"/>
  <c r="K27" i="5"/>
  <c r="K39" i="5"/>
  <c r="B51" i="5"/>
  <c r="K103" i="5"/>
  <c r="B69" i="5"/>
  <c r="B45" i="5"/>
  <c r="B39" i="5"/>
  <c r="K51" i="5"/>
  <c r="K69" i="5"/>
  <c r="B115" i="5"/>
  <c r="K122" i="5"/>
  <c r="K85" i="5"/>
  <c r="K97" i="5"/>
  <c r="B27" i="5"/>
  <c r="B79" i="5"/>
  <c r="B13" i="5"/>
  <c r="K45" i="5"/>
  <c r="K71" i="5"/>
  <c r="B343" i="5" l="1"/>
  <c r="C352" i="5" s="1"/>
  <c r="K124" i="5"/>
  <c r="K339" i="5" s="1"/>
  <c r="K343" i="5" s="1"/>
  <c r="L128" i="5"/>
  <c r="K128" i="5"/>
  <c r="B128" i="5"/>
  <c r="C348" i="5" s="1"/>
</calcChain>
</file>

<file path=xl/sharedStrings.xml><?xml version="1.0" encoding="utf-8"?>
<sst xmlns="http://schemas.openxmlformats.org/spreadsheetml/2006/main" count="2842" uniqueCount="243">
  <si>
    <t>КУНДУЗГИ ТАЪЛИМ</t>
  </si>
  <si>
    <t>Курс</t>
  </si>
  <si>
    <t>Талабалар умумий сони</t>
  </si>
  <si>
    <t>Шу жумладан</t>
  </si>
  <si>
    <t>Потоклар</t>
  </si>
  <si>
    <t>Семинар гуруҳлар</t>
  </si>
  <si>
    <t>Амалий гуруҳлар</t>
  </si>
  <si>
    <t>Ўғил болалар</t>
  </si>
  <si>
    <t>Қиз болалар</t>
  </si>
  <si>
    <t>Ўзбек-забон</t>
  </si>
  <si>
    <t>Русий-забон</t>
  </si>
  <si>
    <t>Жами</t>
  </si>
  <si>
    <t>Инглиз тили № 1 факультети</t>
  </si>
  <si>
    <t>жами</t>
  </si>
  <si>
    <t>Инглиз тили № 2 факультети</t>
  </si>
  <si>
    <t>2 МТ</t>
  </si>
  <si>
    <t>Инглиз тили қуйи курслар факультети</t>
  </si>
  <si>
    <t>1 МТ</t>
  </si>
  <si>
    <t>Филология факультети (инглиз тили)</t>
  </si>
  <si>
    <t>Филолоия факультети (хитой)</t>
  </si>
  <si>
    <t>Филология факультети (япон)</t>
  </si>
  <si>
    <t>Филология факультети (корейс)</t>
  </si>
  <si>
    <t>Роман -герман филологияси факультети (немис тили)</t>
  </si>
  <si>
    <t>Роман -герман филологияси  факультети (француз тили)</t>
  </si>
  <si>
    <t>Роман -герман филологияси факультети (испан тили)</t>
  </si>
  <si>
    <t xml:space="preserve">Рус филологияси факультети </t>
  </si>
  <si>
    <t>1 Рус фил.</t>
  </si>
  <si>
    <t>1 Р.а.ўз.тил</t>
  </si>
  <si>
    <t>2 Рус фил.</t>
  </si>
  <si>
    <t>2 Р.а.ўз.тил</t>
  </si>
  <si>
    <t>3 Рус фил.</t>
  </si>
  <si>
    <t>3 Р.а.ўз.тил</t>
  </si>
  <si>
    <t>4 Рус фил.</t>
  </si>
  <si>
    <t>4 Р.а.ўз.тил</t>
  </si>
  <si>
    <t xml:space="preserve">Таржима назарияси ва амалиёти факультети (инглиз) </t>
  </si>
  <si>
    <t>Таржима назарияси ва амалиёти факультети (немис)</t>
  </si>
  <si>
    <t>Таржима назарияси ва амалиёти факультети (француз)</t>
  </si>
  <si>
    <t>Таржима назарияси ва амалиёти факультети (итальян)</t>
  </si>
  <si>
    <t>Таржима назарияси ва амалиёти факультети (араб)</t>
  </si>
  <si>
    <t>Гид ҳамроҳлиги ва таржимонлик фаолияти (тиллар бўйича)</t>
  </si>
  <si>
    <t xml:space="preserve">Халқаро журналистика факультети </t>
  </si>
  <si>
    <t>1 Мад.ком.</t>
  </si>
  <si>
    <t>Университет бўйича</t>
  </si>
  <si>
    <t>КЕЧКИ ТАЪЛИМ</t>
  </si>
  <si>
    <t>Хорижий тил ва адабиёти</t>
  </si>
  <si>
    <t>Роман-герман филологияси факультети (инглиз тили)</t>
  </si>
  <si>
    <t>Роман-герман филологияси факультети (немис тили)</t>
  </si>
  <si>
    <t>Роман-герман филологияси факультети (француз тили)</t>
  </si>
  <si>
    <t>Рус филологияси факультети</t>
  </si>
  <si>
    <t>МАГИСТРАТУРА</t>
  </si>
  <si>
    <t>3 МТ</t>
  </si>
  <si>
    <t>2 Мад.ком.</t>
  </si>
  <si>
    <t>Лаборатория гуруҳлари</t>
  </si>
  <si>
    <t>Лингвистика инглиз тили</t>
  </si>
  <si>
    <t>Адабиётшунослик (инглиз адабиёти)</t>
  </si>
  <si>
    <t>Адабиётшунослик (рус адабиёти)</t>
  </si>
  <si>
    <t>Лингвистика немис тили</t>
  </si>
  <si>
    <t>Лингвистика француз тили</t>
  </si>
  <si>
    <t>Лингвистика испан тили</t>
  </si>
  <si>
    <t>Лингвистика рус тили</t>
  </si>
  <si>
    <t>Лингвистика хитой тили</t>
  </si>
  <si>
    <t>Лингвистика япон тили</t>
  </si>
  <si>
    <t>Қиёсий тилшунослик, лингвистик таржимашунослик</t>
  </si>
  <si>
    <t>Синхрон таржима</t>
  </si>
  <si>
    <t xml:space="preserve">Маданиятлараро коммуникацияларнинг лингвистик таъминоти </t>
  </si>
  <si>
    <t>она тили ва адабиёти (ўзга тилли гурухларда)</t>
  </si>
  <si>
    <t>Лингвистика корейс тили</t>
  </si>
  <si>
    <t>УНИВЕРСИТЕТ БЎЙИЧА ЖАМИ</t>
  </si>
  <si>
    <t>1 Ах.хиз.PR</t>
  </si>
  <si>
    <t>2 Ах.хиз.дав</t>
  </si>
  <si>
    <t>СИРТҚИ ТАЪЛИМ</t>
  </si>
  <si>
    <t>Ахборот хизмати ва жамоатчилик билан алоқалар</t>
  </si>
  <si>
    <t>Ўзга тилли гуруҳларда рус тили</t>
  </si>
  <si>
    <t>БАКАЛАВРИАТ+КЕЧКИ+СИРТҚИ+МАГИСТРАТУРА</t>
  </si>
  <si>
    <t xml:space="preserve">Ўқув-услубий бошқарма бошлиғи                                                                             У.Яриев </t>
  </si>
  <si>
    <t xml:space="preserve">Бакалавриат: кундузги - </t>
  </si>
  <si>
    <t>Бакалавриат: кечки -</t>
  </si>
  <si>
    <t>Магистратура -</t>
  </si>
  <si>
    <t>Сиртқи таълим -</t>
  </si>
  <si>
    <t>Университет бўйича жами: -</t>
  </si>
  <si>
    <t>она тили ва адабиёти  (рус тили ва адабиёти )</t>
  </si>
  <si>
    <t>Ўқув-услубий бошқарма бошлиғи                                                                                  У.Яриев</t>
  </si>
  <si>
    <t>2 Ах.хиз</t>
  </si>
  <si>
    <t>1 Ах.хиз</t>
  </si>
  <si>
    <t>Халқаро журналистика факультети</t>
  </si>
  <si>
    <t>Таржима назарияси ва амалиёти факультети (гид ҳамроҳлиги)</t>
  </si>
  <si>
    <t>Роман -герман филологияси (испан тили)</t>
  </si>
  <si>
    <t>Роман -герман филологияси (француз тили)</t>
  </si>
  <si>
    <t>Роман -герман филологияси (немис тили)</t>
  </si>
  <si>
    <t>Филология факультети (хитой)</t>
  </si>
  <si>
    <t xml:space="preserve">Инглиз тили қуйи курслар факультети </t>
  </si>
  <si>
    <t>Инглиз тили №2 факультети</t>
  </si>
  <si>
    <t>Инглиз тили №1 факультети</t>
  </si>
  <si>
    <t>Ҳаммаси</t>
  </si>
  <si>
    <t>Контракт асосида</t>
  </si>
  <si>
    <t>Грант асосида</t>
  </si>
  <si>
    <t>Бакалавр</t>
  </si>
  <si>
    <t>(грант-контракт, ўғил-қиз бўйича)</t>
  </si>
  <si>
    <t xml:space="preserve">ЎзДЖТУ ТАЛАБАЛАР КОНТИНГЕНТИ </t>
  </si>
  <si>
    <t>Ўқув-услубий бошқарма бошлиғи                                                                              У.Яриев</t>
  </si>
  <si>
    <t>Бошқа давлат</t>
  </si>
  <si>
    <t>Тошкент шаҳри</t>
  </si>
  <si>
    <t>Қорақалпоғистон Рес.</t>
  </si>
  <si>
    <t>Қашқадарё</t>
  </si>
  <si>
    <t>Хоразм</t>
  </si>
  <si>
    <t>Фарғона</t>
  </si>
  <si>
    <t>Тошкент вилояти</t>
  </si>
  <si>
    <t>Сурхондарё</t>
  </si>
  <si>
    <t>Сирдарё</t>
  </si>
  <si>
    <t>Самарқанд</t>
  </si>
  <si>
    <t>Наманган</t>
  </si>
  <si>
    <t>Навоий</t>
  </si>
  <si>
    <t>Жиззах</t>
  </si>
  <si>
    <t>Бухоро</t>
  </si>
  <si>
    <t xml:space="preserve">Андижон </t>
  </si>
  <si>
    <t>4курс</t>
  </si>
  <si>
    <t>3 курс</t>
  </si>
  <si>
    <t>2 курс</t>
  </si>
  <si>
    <t>1курс</t>
  </si>
  <si>
    <t>Вилоятлар</t>
  </si>
  <si>
    <t>№</t>
  </si>
  <si>
    <t xml:space="preserve"> (вилоят, курс, ўғил-қиз, ўзбек-рус бўйича)</t>
  </si>
  <si>
    <t>ЎзДЖТУ ТАЛАБАЛАР (КЕЧКИ) КОНТИНГЕНТИ</t>
  </si>
  <si>
    <t>Таржима назарияси ва амалиёти факултети (гид ҳамроҳлиги)</t>
  </si>
  <si>
    <t>Таржима назарияси ва амалиёти факултети (араб тили)</t>
  </si>
  <si>
    <t>Таржима назарияси ва амалиёти факултети (итальян тили)</t>
  </si>
  <si>
    <t>Таржима назарияси ва амалиёти факултети (француз тили)</t>
  </si>
  <si>
    <t>Таржима назарияси ва амалиёти факултети (немис тили)</t>
  </si>
  <si>
    <t>Таржима назарияси ва амалиёти факультети  (инглиз тили)</t>
  </si>
  <si>
    <t>Филология факультети (корейс тили)</t>
  </si>
  <si>
    <t>Филология факультети (Япон тили)</t>
  </si>
  <si>
    <t>Филология факультети (Хитой тили)</t>
  </si>
  <si>
    <t>ЎзДЖТУ ТАЛАБАЛАР (КУНДУЗГИ) КОНТИНГЕНТИ</t>
  </si>
  <si>
    <t>Ўқув-услубий бошқарма бошлиғи                                                                                                 У.Яриев</t>
  </si>
  <si>
    <t>Бошқа миллат</t>
  </si>
  <si>
    <t>Араб</t>
  </si>
  <si>
    <t>Форс</t>
  </si>
  <si>
    <t>Эрон</t>
  </si>
  <si>
    <t>Македон</t>
  </si>
  <si>
    <t>Туркман</t>
  </si>
  <si>
    <t>Хитой</t>
  </si>
  <si>
    <t>Грузин</t>
  </si>
  <si>
    <t>Молдов</t>
  </si>
  <si>
    <t>Беларус</t>
  </si>
  <si>
    <t>Черкес</t>
  </si>
  <si>
    <t>Афғон</t>
  </si>
  <si>
    <t>Осетин</t>
  </si>
  <si>
    <t>Турк</t>
  </si>
  <si>
    <t>Немис</t>
  </si>
  <si>
    <t>Бошқирд</t>
  </si>
  <si>
    <t>Озарбойжон</t>
  </si>
  <si>
    <t>Қирғиз</t>
  </si>
  <si>
    <t>Грек</t>
  </si>
  <si>
    <t>Арман</t>
  </si>
  <si>
    <t>Украин</t>
  </si>
  <si>
    <t>Яҳудий</t>
  </si>
  <si>
    <t>Корейс</t>
  </si>
  <si>
    <t>Уйғур</t>
  </si>
  <si>
    <t>Татар</t>
  </si>
  <si>
    <t>Тожик</t>
  </si>
  <si>
    <t>Қорақалпоқ</t>
  </si>
  <si>
    <t>Қозоқ</t>
  </si>
  <si>
    <t>Рус</t>
  </si>
  <si>
    <t>Ўзбек</t>
  </si>
  <si>
    <t>Қиз    болалар</t>
  </si>
  <si>
    <t>4-курс</t>
  </si>
  <si>
    <t>3-курс</t>
  </si>
  <si>
    <t>2-курс</t>
  </si>
  <si>
    <t>1-курс</t>
  </si>
  <si>
    <t>Миллатлар</t>
  </si>
  <si>
    <t>(миллатлар бўйича)</t>
  </si>
  <si>
    <t>Таржима назарияси ва амалиёти факультети (араб тили)</t>
  </si>
  <si>
    <t>Таржима назарияси ва амалиёти факультети (итальян тили)</t>
  </si>
  <si>
    <t>Таржима назарияси ва амалиёти факультети (француз тили)</t>
  </si>
  <si>
    <t>Таржима назарияси ва амалиёти факультети (немис тили)</t>
  </si>
  <si>
    <t>Таржима назарияси ва амалиёти факультети (инглиз тили)</t>
  </si>
  <si>
    <t>Халқаро журналистика факультети (СИРТҚИ шакли)</t>
  </si>
  <si>
    <t>Рус филологияси факультети (СИРТҚИ шакли)</t>
  </si>
  <si>
    <t>ИККИНЧИ МУТАХАССИСЛИК</t>
  </si>
  <si>
    <t>Таржима назарияси ва амалиёти факультети (инглиз)</t>
  </si>
  <si>
    <t>2 Она тили</t>
  </si>
  <si>
    <t>3 Она тили</t>
  </si>
  <si>
    <t>4 Она тили</t>
  </si>
  <si>
    <t>Филологияси факультети (корейс тили)</t>
  </si>
  <si>
    <t>Инглиз тили № 2 факультети (Хорижий тил ва адабиёти)</t>
  </si>
  <si>
    <t>Инглиз тили № 2 факультети (Мактабгача таълим.)</t>
  </si>
  <si>
    <t>Инглиз тили қуйи курслар факультети (Хорижий тил ва адабиёти)</t>
  </si>
  <si>
    <t>Инглиз тили қуйи курслар факультети (Мактабгача таълим.)</t>
  </si>
  <si>
    <t>Роман-герман филологияси факультети (испан тили)</t>
  </si>
  <si>
    <t>Рус филологияси факультети (рус филологияси)</t>
  </si>
  <si>
    <t>Рус филологияси факультети (она тили ва адабиёти ўзга тилли г.)</t>
  </si>
  <si>
    <t>Рус филологияси факультети (ўзга тилли гуруҳларда рус тили)</t>
  </si>
  <si>
    <t>Халқаро журналистика факультети (Ахборот хизмати ва жамоатчилик билан алоқалар)</t>
  </si>
  <si>
    <t>Халқаро журналистика факультети (Маданиятлараро коммуникацияларнинг лингвистик таъминоти (инглиз тили))</t>
  </si>
  <si>
    <t>Халқаро журналистика факультети (Давлат ва нодавлат тузилмаларида ахборот хизмати)</t>
  </si>
  <si>
    <t>Инглиз тили қуйи курслар факультети (хорижий тил ва адабиёти)</t>
  </si>
  <si>
    <t>Инглиз тили қуйи курслар факультети (мактабгача таълим)</t>
  </si>
  <si>
    <t>Инглиз тили №2 факультети (мактабгача таълим)</t>
  </si>
  <si>
    <t>Инглиз тили №2 факультети (хорижий тил ва адабиёти)</t>
  </si>
  <si>
    <t>Филология факультети (япон тили)</t>
  </si>
  <si>
    <t>Филология факультети (хитой тили)</t>
  </si>
  <si>
    <t>Рус  филологияси факультети (рус филологияси)</t>
  </si>
  <si>
    <t>Рус  филологияси факультети (она тили ва адабиёти ўзга тилли)</t>
  </si>
  <si>
    <t>Рус  филологияси факультети (ўзга тилли гуруҳларда рус тили)</t>
  </si>
  <si>
    <r>
      <t xml:space="preserve">(ўғил-қиз, рус-ўзбек, гуруҳлар кесимида) </t>
    </r>
    <r>
      <rPr>
        <b/>
        <i/>
        <sz val="10"/>
        <color rgb="FFFF0000"/>
        <rFont val="Times New Roman"/>
        <family val="1"/>
        <charset val="204"/>
      </rPr>
      <t>05.04.2021 йил ҳолатига</t>
    </r>
  </si>
  <si>
    <t>05.04.2021  йил (бакалавр) 2020-2021 ўқув йили</t>
  </si>
  <si>
    <t>ЎзДЖТУ 2020-2021 ЎҚУВ ЙИЛИ УЧУН  ТАЛАБАЛАР КОНТИНГЕНТИ</t>
  </si>
  <si>
    <t xml:space="preserve">ЎзДЖТУ 2020-2021 ЎҚУВ ЙИЛИ УЧУН  ТАЛАБАЛАР КОНТИНГЕНТИ </t>
  </si>
  <si>
    <t>Хорижий тил ва адабиёти (инглиз тили)</t>
  </si>
  <si>
    <t>Филология ва тилларни ўқитиш (корейс тили)</t>
  </si>
  <si>
    <t>Ўзга тиллар (она тили ва адабиёти)</t>
  </si>
  <si>
    <t>Филология ва тилларини ўқитиш (рус тили)</t>
  </si>
  <si>
    <t>Филология ва тилларини ўқитиш (француз тили)</t>
  </si>
  <si>
    <t>Филология ва тилларни ўқитиш (немис тили)</t>
  </si>
  <si>
    <t>Филология ва тилларни ўқитиш (инглиз тили)</t>
  </si>
  <si>
    <t>КЕЧКИ ТАЪЛИМ БЎЙИЧА ЖАМИ</t>
  </si>
  <si>
    <t xml:space="preserve">Магистратура бўлими бошлиғи:                                      Н.Джусупов         </t>
  </si>
  <si>
    <t>Қорақалпоғистон</t>
  </si>
  <si>
    <t>Сурхандарё</t>
  </si>
  <si>
    <t>МКЛТ</t>
  </si>
  <si>
    <t>ОНА ТИЛИ</t>
  </si>
  <si>
    <t xml:space="preserve">Шу жумладан 2 КУРС </t>
  </si>
  <si>
    <t>1 курс</t>
  </si>
  <si>
    <t>Магистратура бўлими бошлиғи:                                               Н.Джусупов</t>
  </si>
  <si>
    <t>Даргин</t>
  </si>
  <si>
    <t>Чуваш</t>
  </si>
  <si>
    <t>Латиш</t>
  </si>
  <si>
    <t>Еврей</t>
  </si>
  <si>
    <t>Болгар</t>
  </si>
  <si>
    <t>Мордав</t>
  </si>
  <si>
    <t xml:space="preserve">ОНА ТИЛИ ВА АДАБИЁТИ </t>
  </si>
  <si>
    <t xml:space="preserve">Лингвистика корейс тили </t>
  </si>
  <si>
    <t xml:space="preserve">Лингвистика япон тили </t>
  </si>
  <si>
    <t xml:space="preserve">Лингвистика хитой тили </t>
  </si>
  <si>
    <t xml:space="preserve">Лингвистика рус тили </t>
  </si>
  <si>
    <t xml:space="preserve">Лингвистика испан тили </t>
  </si>
  <si>
    <t>Қиз         болалар</t>
  </si>
  <si>
    <t>Ўғил        болалар</t>
  </si>
  <si>
    <t>05.04.2021  йил (магистратура) 2020-2021 ўқув йили</t>
  </si>
  <si>
    <t xml:space="preserve">Шу жумладан 1 КУРС </t>
  </si>
  <si>
    <t xml:space="preserve">Синхрон таржима </t>
  </si>
  <si>
    <t xml:space="preserve">2020-2021 ўқув йилда талабалар контингенти: </t>
  </si>
  <si>
    <t>Ўқув ишлари бўйича проректор                                                                        Б.Кулматов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</si>
</sst>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/>
    <xf numFmtId="0" fontId="6" fillId="0" borderId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2" fillId="0" borderId="0"/>
  </cellStyleXfs>
  <cellXfs count="368">
    <xf numFmtId="0" fontId="0" fillId="0" borderId="0" xfId="0"/>
    <xf numFmtId="0" fontId="5" fillId="0" borderId="0" xfId="0" applyFont="1" applyFill="1"/>
    <xf numFmtId="0" fontId="5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10" fontId="5" fillId="0" borderId="0" xfId="0" applyNumberFormat="1" applyFont="1" applyFill="1" applyBorder="1" applyAlignment="1">
      <alignment horizontal="center" wrapText="1"/>
    </xf>
    <xf numFmtId="10" fontId="3" fillId="0" borderId="0" xfId="0" applyNumberFormat="1" applyFont="1" applyFill="1" applyBorder="1" applyAlignment="1">
      <alignment horizontal="center" wrapText="1"/>
    </xf>
    <xf numFmtId="0" fontId="5" fillId="0" borderId="0" xfId="1" applyFont="1" applyFill="1"/>
    <xf numFmtId="0" fontId="3" fillId="0" borderId="0" xfId="0" applyFont="1" applyFill="1"/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1" fontId="5" fillId="0" borderId="2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wrapText="1"/>
    </xf>
    <xf numFmtId="1" fontId="3" fillId="0" borderId="2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10" fillId="0" borderId="0" xfId="0" applyFont="1" applyFill="1"/>
    <xf numFmtId="1" fontId="3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5" fillId="5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3" fillId="0" borderId="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/>
    <xf numFmtId="0" fontId="3" fillId="0" borderId="2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top" wrapText="1"/>
    </xf>
    <xf numFmtId="0" fontId="2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7" fillId="9" borderId="0" xfId="0" applyFont="1" applyFill="1" applyBorder="1"/>
    <xf numFmtId="0" fontId="3" fillId="9" borderId="15" xfId="0" applyFont="1" applyFill="1" applyBorder="1" applyAlignment="1">
      <alignment horizontal="center"/>
    </xf>
    <xf numFmtId="0" fontId="5" fillId="0" borderId="0" xfId="0" applyFont="1" applyBorder="1"/>
    <xf numFmtId="0" fontId="3" fillId="0" borderId="15" xfId="0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" xfId="0" applyFont="1" applyBorder="1" applyAlignment="1">
      <alignment horizontal="center"/>
    </xf>
    <xf numFmtId="0" fontId="11" fillId="0" borderId="0" xfId="0" applyFont="1"/>
    <xf numFmtId="0" fontId="16" fillId="0" borderId="0" xfId="0" applyFont="1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Fill="1"/>
    <xf numFmtId="0" fontId="2" fillId="0" borderId="0" xfId="0" applyFont="1" applyFill="1"/>
    <xf numFmtId="0" fontId="3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/>
    <xf numFmtId="0" fontId="7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/>
    <xf numFmtId="0" fontId="5" fillId="2" borderId="2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5" fillId="0" borderId="2" xfId="25" applyFont="1" applyBorder="1" applyAlignment="1">
      <alignment horizontal="center" vertical="center"/>
    </xf>
    <xf numFmtId="0" fontId="5" fillId="0" borderId="5" xfId="25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1" fillId="0" borderId="2" xfId="23" applyFont="1" applyBorder="1" applyAlignment="1">
      <alignment horizontal="center" vertical="center"/>
    </xf>
    <xf numFmtId="0" fontId="21" fillId="0" borderId="2" xfId="23" applyFont="1" applyFill="1" applyBorder="1" applyAlignment="1">
      <alignment horizontal="center" vertical="center"/>
    </xf>
    <xf numFmtId="0" fontId="21" fillId="0" borderId="2" xfId="23" applyFont="1" applyFill="1" applyBorder="1" applyAlignment="1">
      <alignment horizontal="center" vertical="center" wrapText="1"/>
    </xf>
    <xf numFmtId="0" fontId="21" fillId="2" borderId="2" xfId="23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/>
    </xf>
    <xf numFmtId="0" fontId="5" fillId="0" borderId="2" xfId="23" applyFont="1" applyFill="1" applyBorder="1" applyAlignment="1">
      <alignment horizontal="center" vertical="center" wrapText="1"/>
    </xf>
    <xf numFmtId="0" fontId="5" fillId="2" borderId="2" xfId="23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/>
    </xf>
    <xf numFmtId="1" fontId="21" fillId="0" borderId="2" xfId="1" applyNumberFormat="1" applyFont="1" applyFill="1" applyBorder="1" applyAlignment="1">
      <alignment horizontal="center" vertical="center" wrapText="1"/>
    </xf>
    <xf numFmtId="0" fontId="5" fillId="0" borderId="2" xfId="23" applyFont="1" applyBorder="1" applyAlignment="1">
      <alignment horizontal="center" vertical="center"/>
    </xf>
    <xf numFmtId="0" fontId="5" fillId="0" borderId="2" xfId="23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wrapText="1"/>
    </xf>
    <xf numFmtId="0" fontId="5" fillId="2" borderId="2" xfId="23" applyFont="1" applyFill="1" applyBorder="1" applyAlignment="1">
      <alignment horizontal="center"/>
    </xf>
    <xf numFmtId="0" fontId="5" fillId="2" borderId="13" xfId="23" applyFont="1" applyFill="1" applyBorder="1" applyAlignment="1">
      <alignment horizontal="center" vertical="center"/>
    </xf>
    <xf numFmtId="0" fontId="5" fillId="2" borderId="4" xfId="23" applyFont="1" applyFill="1" applyBorder="1" applyAlignment="1">
      <alignment horizontal="center" vertical="center"/>
    </xf>
    <xf numFmtId="0" fontId="5" fillId="2" borderId="2" xfId="23" applyFont="1" applyFill="1" applyBorder="1" applyAlignment="1">
      <alignment horizontal="center" vertical="center"/>
    </xf>
    <xf numFmtId="0" fontId="5" fillId="2" borderId="0" xfId="23" applyFont="1" applyFill="1" applyAlignment="1">
      <alignment horizontal="center" vertical="center"/>
    </xf>
    <xf numFmtId="0" fontId="5" fillId="2" borderId="2" xfId="23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12" fillId="6" borderId="0" xfId="0" applyFont="1" applyFill="1" applyBorder="1" applyAlignment="1">
      <alignment vertical="center"/>
    </xf>
    <xf numFmtId="0" fontId="5" fillId="0" borderId="2" xfId="25" applyFont="1" applyFill="1" applyBorder="1" applyAlignment="1">
      <alignment horizontal="center" vertical="center" wrapText="1"/>
    </xf>
    <xf numFmtId="0" fontId="21" fillId="0" borderId="2" xfId="2" applyFont="1" applyBorder="1" applyAlignment="1">
      <alignment horizontal="center"/>
    </xf>
    <xf numFmtId="0" fontId="5" fillId="2" borderId="2" xfId="25" applyFont="1" applyFill="1" applyBorder="1" applyAlignment="1">
      <alignment horizontal="center" vertical="center"/>
    </xf>
    <xf numFmtId="0" fontId="5" fillId="2" borderId="5" xfId="2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7" borderId="5" xfId="0" applyFont="1" applyFill="1" applyBorder="1" applyAlignment="1">
      <alignment horizontal="center" vertical="center"/>
    </xf>
    <xf numFmtId="0" fontId="5" fillId="0" borderId="5" xfId="23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 wrapText="1"/>
    </xf>
    <xf numFmtId="0" fontId="24" fillId="2" borderId="9" xfId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15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5" fillId="0" borderId="0" xfId="0" applyFont="1"/>
    <xf numFmtId="0" fontId="2" fillId="2" borderId="2" xfId="1" applyFont="1" applyFill="1" applyBorder="1" applyAlignment="1">
      <alignment horizontal="center"/>
    </xf>
    <xf numFmtId="0" fontId="26" fillId="0" borderId="0" xfId="0" applyFont="1"/>
    <xf numFmtId="0" fontId="25" fillId="9" borderId="0" xfId="0" applyFont="1" applyFill="1"/>
    <xf numFmtId="0" fontId="5" fillId="0" borderId="0" xfId="1" applyFont="1"/>
    <xf numFmtId="0" fontId="3" fillId="0" borderId="0" xfId="1" applyFont="1"/>
    <xf numFmtId="0" fontId="21" fillId="2" borderId="2" xfId="1" applyFont="1" applyFill="1" applyBorder="1"/>
    <xf numFmtId="0" fontId="13" fillId="2" borderId="2" xfId="1" applyFont="1" applyFill="1" applyBorder="1" applyAlignment="1">
      <alignment horizontal="center"/>
    </xf>
    <xf numFmtId="0" fontId="21" fillId="2" borderId="2" xfId="1" applyFont="1" applyFill="1" applyBorder="1" applyAlignment="1">
      <alignment horizontal="center"/>
    </xf>
    <xf numFmtId="0" fontId="13" fillId="2" borderId="2" xfId="1" applyFont="1" applyFill="1" applyBorder="1"/>
    <xf numFmtId="0" fontId="13" fillId="2" borderId="0" xfId="1" applyFont="1" applyFill="1"/>
    <xf numFmtId="0" fontId="21" fillId="2" borderId="2" xfId="1" applyFont="1" applyFill="1" applyBorder="1" applyAlignment="1">
      <alignment horizontal="center" wrapText="1"/>
    </xf>
    <xf numFmtId="0" fontId="13" fillId="2" borderId="8" xfId="1" applyFont="1" applyFill="1" applyBorder="1" applyAlignment="1">
      <alignment horizontal="center"/>
    </xf>
    <xf numFmtId="0" fontId="21" fillId="2" borderId="0" xfId="1" applyFont="1" applyFill="1"/>
    <xf numFmtId="0" fontId="21" fillId="2" borderId="2" xfId="1" applyFont="1" applyFill="1" applyBorder="1" applyAlignment="1">
      <alignment horizontal="right"/>
    </xf>
    <xf numFmtId="0" fontId="21" fillId="2" borderId="2" xfId="1" applyFont="1" applyFill="1" applyBorder="1" applyAlignment="1">
      <alignment horizontal="left"/>
    </xf>
    <xf numFmtId="0" fontId="21" fillId="2" borderId="2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wrapText="1"/>
    </xf>
    <xf numFmtId="0" fontId="21" fillId="0" borderId="2" xfId="1" applyFont="1" applyBorder="1"/>
    <xf numFmtId="0" fontId="21" fillId="0" borderId="2" xfId="1" applyFont="1" applyBorder="1" applyAlignment="1">
      <alignment horizontal="center"/>
    </xf>
    <xf numFmtId="0" fontId="13" fillId="0" borderId="2" xfId="1" applyFont="1" applyBorder="1"/>
    <xf numFmtId="0" fontId="13" fillId="0" borderId="2" xfId="1" applyFont="1" applyBorder="1" applyAlignment="1">
      <alignment horizontal="center"/>
    </xf>
    <xf numFmtId="0" fontId="28" fillId="0" borderId="2" xfId="1" applyFont="1" applyBorder="1"/>
    <xf numFmtId="0" fontId="7" fillId="0" borderId="0" xfId="1" applyFont="1"/>
    <xf numFmtId="0" fontId="13" fillId="0" borderId="2" xfId="1" applyFont="1" applyFill="1" applyBorder="1"/>
    <xf numFmtId="0" fontId="13" fillId="0" borderId="2" xfId="1" applyFont="1" applyFill="1" applyBorder="1" applyAlignment="1">
      <alignment horizontal="center"/>
    </xf>
    <xf numFmtId="0" fontId="3" fillId="0" borderId="0" xfId="1" applyFont="1" applyFill="1"/>
    <xf numFmtId="0" fontId="21" fillId="0" borderId="2" xfId="1" applyFont="1" applyFill="1" applyBorder="1"/>
    <xf numFmtId="0" fontId="21" fillId="0" borderId="2" xfId="1" applyFont="1" applyFill="1" applyBorder="1" applyAlignment="1">
      <alignment horizontal="center"/>
    </xf>
    <xf numFmtId="0" fontId="10" fillId="0" borderId="0" xfId="1" applyFont="1"/>
    <xf numFmtId="0" fontId="13" fillId="24" borderId="2" xfId="1" applyFont="1" applyFill="1" applyBorder="1"/>
    <xf numFmtId="0" fontId="13" fillId="24" borderId="2" xfId="1" applyFont="1" applyFill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27" fillId="2" borderId="1" xfId="1" applyFont="1" applyFill="1" applyBorder="1" applyAlignment="1"/>
    <xf numFmtId="0" fontId="31" fillId="0" borderId="0" xfId="0" applyFont="1" applyFill="1"/>
    <xf numFmtId="0" fontId="30" fillId="0" borderId="0" xfId="0" applyFont="1" applyFill="1"/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8" fillId="4" borderId="0" xfId="1" applyFont="1" applyFill="1" applyAlignment="1">
      <alignment horizontal="center"/>
    </xf>
    <xf numFmtId="0" fontId="3" fillId="24" borderId="2" xfId="1" applyFont="1" applyFill="1" applyBorder="1" applyAlignment="1">
      <alignment horizontal="center"/>
    </xf>
    <xf numFmtId="0" fontId="3" fillId="24" borderId="5" xfId="1" applyFont="1" applyFill="1" applyBorder="1" applyAlignment="1">
      <alignment horizontal="center"/>
    </xf>
    <xf numFmtId="0" fontId="3" fillId="24" borderId="6" xfId="1" applyFont="1" applyFill="1" applyBorder="1" applyAlignment="1">
      <alignment horizontal="center"/>
    </xf>
    <xf numFmtId="0" fontId="3" fillId="24" borderId="7" xfId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30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4" borderId="5" xfId="0" applyFont="1" applyFill="1" applyBorder="1" applyAlignment="1">
      <alignment horizontal="center"/>
    </xf>
    <xf numFmtId="0" fontId="3" fillId="24" borderId="6" xfId="0" applyFont="1" applyFill="1" applyBorder="1" applyAlignment="1">
      <alignment horizontal="center"/>
    </xf>
    <xf numFmtId="0" fontId="3" fillId="24" borderId="7" xfId="0" applyFont="1" applyFill="1" applyBorder="1" applyAlignment="1">
      <alignment horizontal="center"/>
    </xf>
    <xf numFmtId="0" fontId="3" fillId="24" borderId="5" xfId="0" applyFont="1" applyFill="1" applyBorder="1" applyAlignment="1">
      <alignment horizontal="center" vertical="center" wrapText="1"/>
    </xf>
    <xf numFmtId="0" fontId="3" fillId="24" borderId="6" xfId="0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24" borderId="9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/>
    </xf>
    <xf numFmtId="0" fontId="3" fillId="24" borderId="14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24" borderId="5" xfId="0" applyFont="1" applyFill="1" applyBorder="1" applyAlignment="1">
      <alignment horizontal="center" vertical="center"/>
    </xf>
    <xf numFmtId="0" fontId="3" fillId="24" borderId="6" xfId="0" applyFont="1" applyFill="1" applyBorder="1" applyAlignment="1">
      <alignment horizontal="center" vertical="center"/>
    </xf>
    <xf numFmtId="0" fontId="3" fillId="24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21" fillId="2" borderId="5" xfId="1" applyFont="1" applyFill="1" applyBorder="1" applyAlignment="1">
      <alignment horizontal="center"/>
    </xf>
    <xf numFmtId="0" fontId="21" fillId="2" borderId="7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3" fillId="2" borderId="9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/>
    </xf>
    <xf numFmtId="0" fontId="13" fillId="26" borderId="5" xfId="1" applyFont="1" applyFill="1" applyBorder="1" applyAlignment="1">
      <alignment horizontal="center" vertical="center"/>
    </xf>
    <xf numFmtId="0" fontId="13" fillId="26" borderId="6" xfId="1" applyFont="1" applyFill="1" applyBorder="1" applyAlignment="1">
      <alignment horizontal="center" vertical="center"/>
    </xf>
    <xf numFmtId="0" fontId="13" fillId="26" borderId="7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25" borderId="5" xfId="1" applyFont="1" applyFill="1" applyBorder="1" applyAlignment="1">
      <alignment horizontal="center"/>
    </xf>
    <xf numFmtId="0" fontId="13" fillId="25" borderId="6" xfId="1" applyFont="1" applyFill="1" applyBorder="1" applyAlignment="1">
      <alignment horizontal="center"/>
    </xf>
    <xf numFmtId="0" fontId="13" fillId="25" borderId="7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21" fillId="26" borderId="6" xfId="1" applyFont="1" applyFill="1" applyBorder="1" applyAlignment="1">
      <alignment horizontal="center" vertical="center"/>
    </xf>
    <xf numFmtId="0" fontId="21" fillId="26" borderId="7" xfId="1" applyFont="1" applyFill="1" applyBorder="1" applyAlignment="1">
      <alignment horizontal="center" vertical="center"/>
    </xf>
  </cellXfs>
  <cellStyles count="26">
    <cellStyle name="20% - Акцент1" xfId="3" xr:uid="{00000000-0005-0000-0000-000000000000}"/>
    <cellStyle name="20% - Акцент2" xfId="4" xr:uid="{00000000-0005-0000-0000-000001000000}"/>
    <cellStyle name="20% - Акцент3" xfId="5" xr:uid="{00000000-0005-0000-0000-000002000000}"/>
    <cellStyle name="20% - Акцент4" xfId="6" xr:uid="{00000000-0005-0000-0000-000003000000}"/>
    <cellStyle name="20% - Акцент5" xfId="7" xr:uid="{00000000-0005-0000-0000-000004000000}"/>
    <cellStyle name="20% - Акцент6" xfId="8" xr:uid="{00000000-0005-0000-0000-000005000000}"/>
    <cellStyle name="40% - Акцент1" xfId="9" xr:uid="{00000000-0005-0000-0000-000006000000}"/>
    <cellStyle name="40% - Акцент2" xfId="10" xr:uid="{00000000-0005-0000-0000-000007000000}"/>
    <cellStyle name="40% - Акцент3" xfId="11" xr:uid="{00000000-0005-0000-0000-000008000000}"/>
    <cellStyle name="40% - Акцент4" xfId="12" xr:uid="{00000000-0005-0000-0000-000009000000}"/>
    <cellStyle name="40% - Акцент5" xfId="13" xr:uid="{00000000-0005-0000-0000-00000A000000}"/>
    <cellStyle name="40% - Акцент6" xfId="14" xr:uid="{00000000-0005-0000-0000-00000B000000}"/>
    <cellStyle name="60% - Акцент1" xfId="15" xr:uid="{00000000-0005-0000-0000-00000C000000}"/>
    <cellStyle name="60% - Акцент2" xfId="16" xr:uid="{00000000-0005-0000-0000-00000D000000}"/>
    <cellStyle name="60% - Акцент3" xfId="17" xr:uid="{00000000-0005-0000-0000-00000E000000}"/>
    <cellStyle name="60% - Акцент4" xfId="18" xr:uid="{00000000-0005-0000-0000-00000F000000}"/>
    <cellStyle name="60% - Акцент5" xfId="19" xr:uid="{00000000-0005-0000-0000-000010000000}"/>
    <cellStyle name="60% - Акцент6" xfId="20" xr:uid="{00000000-0005-0000-0000-000011000000}"/>
    <cellStyle name="Обычный" xfId="0" builtinId="0"/>
    <cellStyle name="Обычный 2" xfId="1" xr:uid="{00000000-0005-0000-0000-000013000000}"/>
    <cellStyle name="Обычный 2 2" xfId="23" xr:uid="{00000000-0005-0000-0000-000014000000}"/>
    <cellStyle name="Обычный 2 3" xfId="25" xr:uid="{00000000-0005-0000-0000-000015000000}"/>
    <cellStyle name="Обычный 3" xfId="21" xr:uid="{00000000-0005-0000-0000-000016000000}"/>
    <cellStyle name="Обычный 3 2" xfId="24" xr:uid="{00000000-0005-0000-0000-000017000000}"/>
    <cellStyle name="Обычный 4" xfId="22" xr:uid="{00000000-0005-0000-0000-000018000000}"/>
    <cellStyle name="Обычный_Сведение о контингенте" xfId="2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Telegram%20Desktop/3.%20&#1058;&#1072;&#1083;&#1072;&#1073;&#1072;&#1083;&#1072;&#1088;%20&#1050;&#1086;&#1085;&#1090;&#1080;&#1085;&#1075;&#1077;&#1085;&#109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Умумий."/>
      <sheetName val="2.ўғил қиз грант-контракт"/>
      <sheetName val="3.грант-контракт."/>
      <sheetName val="4.вилоят курс ўғил-қиз"/>
      <sheetName val="5.Миллатлар"/>
      <sheetName val="6.грант- шарт. вилоятлар"/>
    </sheetNames>
    <sheetDataSet>
      <sheetData sheetId="0" refreshError="1">
        <row r="7">
          <cell r="A7" t="str">
            <v>КЕЧКИ ТАЪЛИМ БЎЛИМИ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N358"/>
  <sheetViews>
    <sheetView tabSelected="1" view="pageBreakPreview" topLeftCell="A160" zoomScale="115" zoomScaleNormal="115" zoomScaleSheetLayoutView="115" workbookViewId="0">
      <selection activeCell="F353" sqref="F353"/>
    </sheetView>
  </sheetViews>
  <sheetFormatPr defaultRowHeight="12.75" x14ac:dyDescent="0.2"/>
  <cols>
    <col min="1" max="1" width="10" style="1" bestFit="1" customWidth="1"/>
    <col min="2" max="10" width="13" style="1" customWidth="1"/>
    <col min="11" max="11" width="13" style="21" customWidth="1"/>
    <col min="12" max="13" width="13" style="1" customWidth="1"/>
    <col min="14" max="16384" width="9.140625" style="1"/>
  </cols>
  <sheetData>
    <row r="1" spans="1:14" ht="19.5" x14ac:dyDescent="0.35">
      <c r="A1" s="297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4" ht="13.5" x14ac:dyDescent="0.25">
      <c r="K2" s="260" t="s">
        <v>0</v>
      </c>
      <c r="L2" s="260"/>
      <c r="M2" s="260"/>
    </row>
    <row r="3" spans="1:14" x14ac:dyDescent="0.2">
      <c r="A3" s="254" t="s">
        <v>206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4" ht="12.75" customHeight="1" x14ac:dyDescent="0.2">
      <c r="A4" s="255" t="s">
        <v>204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4" x14ac:dyDescent="0.2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</row>
    <row r="6" spans="1:14" x14ac:dyDescent="0.2">
      <c r="A6" s="298" t="s">
        <v>1</v>
      </c>
      <c r="B6" s="299" t="s">
        <v>2</v>
      </c>
      <c r="C6" s="298" t="s">
        <v>3</v>
      </c>
      <c r="D6" s="298"/>
      <c r="E6" s="298"/>
      <c r="F6" s="298"/>
      <c r="G6" s="298" t="s">
        <v>4</v>
      </c>
      <c r="H6" s="298"/>
      <c r="I6" s="299" t="s">
        <v>5</v>
      </c>
      <c r="J6" s="299"/>
      <c r="K6" s="298" t="s">
        <v>6</v>
      </c>
      <c r="L6" s="298"/>
      <c r="M6" s="298"/>
    </row>
    <row r="7" spans="1:14" s="16" customFormat="1" x14ac:dyDescent="0.2">
      <c r="A7" s="298"/>
      <c r="B7" s="299"/>
      <c r="C7" s="50" t="s">
        <v>7</v>
      </c>
      <c r="D7" s="50" t="s">
        <v>8</v>
      </c>
      <c r="E7" s="50" t="s">
        <v>9</v>
      </c>
      <c r="F7" s="50" t="s">
        <v>10</v>
      </c>
      <c r="G7" s="50" t="s">
        <v>9</v>
      </c>
      <c r="H7" s="50" t="s">
        <v>10</v>
      </c>
      <c r="I7" s="50" t="s">
        <v>9</v>
      </c>
      <c r="J7" s="50" t="s">
        <v>10</v>
      </c>
      <c r="K7" s="50" t="s">
        <v>11</v>
      </c>
      <c r="L7" s="50" t="s">
        <v>9</v>
      </c>
      <c r="M7" s="50" t="s">
        <v>10</v>
      </c>
    </row>
    <row r="8" spans="1:14" ht="12" customHeight="1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48">
        <v>11</v>
      </c>
      <c r="L8" s="2">
        <v>12</v>
      </c>
      <c r="M8" s="2">
        <v>13</v>
      </c>
    </row>
    <row r="9" spans="1:14" ht="12" customHeight="1" x14ac:dyDescent="0.2">
      <c r="A9" s="294" t="s">
        <v>12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</row>
    <row r="10" spans="1:14" ht="12" customHeight="1" x14ac:dyDescent="0.2">
      <c r="A10" s="2">
        <v>2</v>
      </c>
      <c r="B10" s="48">
        <f>C10+D10</f>
        <v>876</v>
      </c>
      <c r="C10" s="35">
        <v>135</v>
      </c>
      <c r="D10" s="35">
        <v>741</v>
      </c>
      <c r="E10" s="35">
        <v>728</v>
      </c>
      <c r="F10" s="35">
        <v>148</v>
      </c>
      <c r="G10" s="35">
        <v>8</v>
      </c>
      <c r="H10" s="35">
        <v>2</v>
      </c>
      <c r="I10" s="35">
        <v>25</v>
      </c>
      <c r="J10" s="35">
        <v>5</v>
      </c>
      <c r="K10" s="35">
        <v>59</v>
      </c>
      <c r="L10" s="35">
        <v>49</v>
      </c>
      <c r="M10" s="35">
        <v>10</v>
      </c>
    </row>
    <row r="11" spans="1:14" ht="12" customHeight="1" x14ac:dyDescent="0.2">
      <c r="A11" s="2">
        <v>3</v>
      </c>
      <c r="B11" s="48">
        <f t="shared" ref="B11:B12" si="0">C11+D11</f>
        <v>824</v>
      </c>
      <c r="C11" s="35">
        <v>127</v>
      </c>
      <c r="D11" s="35">
        <v>697</v>
      </c>
      <c r="E11" s="35">
        <v>674</v>
      </c>
      <c r="F11" s="35">
        <v>150</v>
      </c>
      <c r="G11" s="35">
        <v>8</v>
      </c>
      <c r="H11" s="35">
        <v>2</v>
      </c>
      <c r="I11" s="35">
        <v>23</v>
      </c>
      <c r="J11" s="35">
        <v>5</v>
      </c>
      <c r="K11" s="35">
        <f>L11+M11</f>
        <v>56</v>
      </c>
      <c r="L11" s="35">
        <v>46</v>
      </c>
      <c r="M11" s="35">
        <v>10</v>
      </c>
    </row>
    <row r="12" spans="1:14" ht="12" customHeight="1" x14ac:dyDescent="0.2">
      <c r="A12" s="2">
        <v>4</v>
      </c>
      <c r="B12" s="48">
        <f t="shared" si="0"/>
        <v>832</v>
      </c>
      <c r="C12" s="41">
        <v>122</v>
      </c>
      <c r="D12" s="41">
        <v>710</v>
      </c>
      <c r="E12" s="41">
        <v>660</v>
      </c>
      <c r="F12" s="41">
        <v>172</v>
      </c>
      <c r="G12" s="41">
        <v>7</v>
      </c>
      <c r="H12" s="41">
        <v>2</v>
      </c>
      <c r="I12" s="41">
        <v>21</v>
      </c>
      <c r="J12" s="41">
        <v>6</v>
      </c>
      <c r="K12" s="35">
        <f>L12+M12</f>
        <v>59</v>
      </c>
      <c r="L12" s="41">
        <v>46</v>
      </c>
      <c r="M12" s="41">
        <v>13</v>
      </c>
    </row>
    <row r="13" spans="1:14" s="17" customFormat="1" ht="12" customHeight="1" x14ac:dyDescent="0.25">
      <c r="A13" s="48" t="s">
        <v>13</v>
      </c>
      <c r="B13" s="48">
        <f>C13+D13</f>
        <v>2532</v>
      </c>
      <c r="C13" s="48">
        <f t="shared" ref="C13:J13" si="1">SUM(C10:C12)</f>
        <v>384</v>
      </c>
      <c r="D13" s="48">
        <f t="shared" si="1"/>
        <v>2148</v>
      </c>
      <c r="E13" s="48">
        <f t="shared" si="1"/>
        <v>2062</v>
      </c>
      <c r="F13" s="48">
        <f t="shared" si="1"/>
        <v>470</v>
      </c>
      <c r="G13" s="48">
        <f t="shared" si="1"/>
        <v>23</v>
      </c>
      <c r="H13" s="48">
        <f t="shared" si="1"/>
        <v>6</v>
      </c>
      <c r="I13" s="48">
        <f t="shared" si="1"/>
        <v>69</v>
      </c>
      <c r="J13" s="48">
        <f t="shared" si="1"/>
        <v>16</v>
      </c>
      <c r="K13" s="37">
        <f>L13+M13</f>
        <v>174</v>
      </c>
      <c r="L13" s="48">
        <f>SUM(L10:L12)</f>
        <v>141</v>
      </c>
      <c r="M13" s="48">
        <f>SUM(M10:M12)</f>
        <v>33</v>
      </c>
    </row>
    <row r="14" spans="1:14" ht="12" customHeight="1" x14ac:dyDescent="0.2">
      <c r="A14" s="278" t="s">
        <v>14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80"/>
    </row>
    <row r="15" spans="1:14" ht="12" customHeight="1" x14ac:dyDescent="0.2">
      <c r="A15" s="2">
        <v>2</v>
      </c>
      <c r="B15" s="48">
        <f t="shared" ref="B15:B20" si="2">C15+D15</f>
        <v>716</v>
      </c>
      <c r="C15" s="139">
        <v>110</v>
      </c>
      <c r="D15" s="139">
        <v>606</v>
      </c>
      <c r="E15" s="139">
        <v>565</v>
      </c>
      <c r="F15" s="139">
        <v>151</v>
      </c>
      <c r="G15" s="184">
        <v>7</v>
      </c>
      <c r="H15" s="184">
        <v>2</v>
      </c>
      <c r="I15" s="184">
        <v>18</v>
      </c>
      <c r="J15" s="184">
        <v>5</v>
      </c>
      <c r="K15" s="5">
        <f>L15+M15</f>
        <v>46</v>
      </c>
      <c r="L15" s="184">
        <v>36</v>
      </c>
      <c r="M15" s="184">
        <v>10</v>
      </c>
      <c r="N15" s="18"/>
    </row>
    <row r="16" spans="1:14" ht="12" customHeight="1" x14ac:dyDescent="0.2">
      <c r="A16" s="2" t="s">
        <v>15</v>
      </c>
      <c r="B16" s="48">
        <f t="shared" si="2"/>
        <v>178</v>
      </c>
      <c r="C16" s="139">
        <v>0</v>
      </c>
      <c r="D16" s="139">
        <v>178</v>
      </c>
      <c r="E16" s="139">
        <v>153</v>
      </c>
      <c r="F16" s="139">
        <v>25</v>
      </c>
      <c r="G16" s="36">
        <v>2</v>
      </c>
      <c r="H16" s="120">
        <v>1</v>
      </c>
      <c r="I16" s="120">
        <v>5</v>
      </c>
      <c r="J16" s="120">
        <v>1</v>
      </c>
      <c r="K16" s="5">
        <f>L16+M16</f>
        <v>11</v>
      </c>
      <c r="L16" s="184">
        <v>9</v>
      </c>
      <c r="M16" s="184">
        <v>2</v>
      </c>
      <c r="N16" s="18"/>
    </row>
    <row r="17" spans="1:14" ht="12" customHeight="1" x14ac:dyDescent="0.2">
      <c r="A17" s="2">
        <v>3</v>
      </c>
      <c r="B17" s="48">
        <f t="shared" si="2"/>
        <v>723</v>
      </c>
      <c r="C17" s="139">
        <v>101</v>
      </c>
      <c r="D17" s="139">
        <v>622</v>
      </c>
      <c r="E17" s="139">
        <v>592</v>
      </c>
      <c r="F17" s="139">
        <v>131</v>
      </c>
      <c r="G17" s="9">
        <v>7</v>
      </c>
      <c r="H17" s="9">
        <v>2</v>
      </c>
      <c r="I17" s="9">
        <v>19</v>
      </c>
      <c r="J17" s="9">
        <v>4</v>
      </c>
      <c r="K17" s="35">
        <f t="shared" ref="K17:K20" si="3">L17+M17</f>
        <v>45</v>
      </c>
      <c r="L17" s="184">
        <v>37</v>
      </c>
      <c r="M17" s="184">
        <v>8</v>
      </c>
      <c r="N17" s="18"/>
    </row>
    <row r="18" spans="1:14" ht="12" customHeight="1" x14ac:dyDescent="0.2">
      <c r="A18" s="2" t="s">
        <v>50</v>
      </c>
      <c r="B18" s="48">
        <f t="shared" si="2"/>
        <v>113</v>
      </c>
      <c r="C18" s="139">
        <v>1</v>
      </c>
      <c r="D18" s="139">
        <v>112</v>
      </c>
      <c r="E18" s="139">
        <v>76</v>
      </c>
      <c r="F18" s="139">
        <v>37</v>
      </c>
      <c r="G18" s="9">
        <v>1</v>
      </c>
      <c r="H18" s="9">
        <v>1</v>
      </c>
      <c r="I18" s="9">
        <v>2</v>
      </c>
      <c r="J18" s="9">
        <v>1</v>
      </c>
      <c r="K18" s="35">
        <f t="shared" si="3"/>
        <v>8</v>
      </c>
      <c r="L18" s="184">
        <v>5</v>
      </c>
      <c r="M18" s="184">
        <v>3</v>
      </c>
      <c r="N18" s="18"/>
    </row>
    <row r="19" spans="1:14" ht="12" customHeight="1" x14ac:dyDescent="0.2">
      <c r="A19" s="2">
        <v>4</v>
      </c>
      <c r="B19" s="48">
        <f t="shared" si="2"/>
        <v>912</v>
      </c>
      <c r="C19" s="139">
        <v>149</v>
      </c>
      <c r="D19" s="139">
        <v>763</v>
      </c>
      <c r="E19" s="139">
        <v>688</v>
      </c>
      <c r="F19" s="139">
        <v>224</v>
      </c>
      <c r="G19" s="9">
        <v>9</v>
      </c>
      <c r="H19" s="9">
        <v>4</v>
      </c>
      <c r="I19" s="9">
        <v>23</v>
      </c>
      <c r="J19" s="9">
        <v>7</v>
      </c>
      <c r="K19" s="35">
        <f t="shared" si="3"/>
        <v>59</v>
      </c>
      <c r="L19" s="184">
        <v>45</v>
      </c>
      <c r="M19" s="184">
        <v>14</v>
      </c>
      <c r="N19" s="18"/>
    </row>
    <row r="20" spans="1:14" s="17" customFormat="1" ht="12" customHeight="1" x14ac:dyDescent="0.25">
      <c r="A20" s="48" t="s">
        <v>13</v>
      </c>
      <c r="B20" s="48">
        <f t="shared" si="2"/>
        <v>2642</v>
      </c>
      <c r="C20" s="3">
        <f t="shared" ref="C20:J20" si="4">SUM(C15:C19)</f>
        <v>361</v>
      </c>
      <c r="D20" s="3">
        <f t="shared" si="4"/>
        <v>2281</v>
      </c>
      <c r="E20" s="3">
        <f t="shared" si="4"/>
        <v>2074</v>
      </c>
      <c r="F20" s="3">
        <f t="shared" si="4"/>
        <v>568</v>
      </c>
      <c r="G20" s="3">
        <f t="shared" si="4"/>
        <v>26</v>
      </c>
      <c r="H20" s="3">
        <f t="shared" si="4"/>
        <v>10</v>
      </c>
      <c r="I20" s="3">
        <f t="shared" si="4"/>
        <v>67</v>
      </c>
      <c r="J20" s="3">
        <f t="shared" si="4"/>
        <v>18</v>
      </c>
      <c r="K20" s="37">
        <f t="shared" si="3"/>
        <v>169</v>
      </c>
      <c r="L20" s="3">
        <f>SUM(L15:L19)</f>
        <v>132</v>
      </c>
      <c r="M20" s="3">
        <f>SUM(M15:M19)</f>
        <v>37</v>
      </c>
      <c r="N20" s="19"/>
    </row>
    <row r="21" spans="1:14" s="17" customFormat="1" ht="12" customHeight="1" x14ac:dyDescent="0.25">
      <c r="A21" s="294" t="s">
        <v>16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18"/>
    </row>
    <row r="22" spans="1:14" s="17" customFormat="1" ht="12" customHeight="1" x14ac:dyDescent="0.25">
      <c r="A22" s="2">
        <v>1</v>
      </c>
      <c r="B22" s="48">
        <f t="shared" ref="B22:B26" si="5">C22+D22</f>
        <v>1378</v>
      </c>
      <c r="C22" s="36">
        <v>223</v>
      </c>
      <c r="D22" s="36">
        <v>1155</v>
      </c>
      <c r="E22" s="36">
        <v>1166</v>
      </c>
      <c r="F22" s="36">
        <v>212</v>
      </c>
      <c r="G22" s="36">
        <v>13</v>
      </c>
      <c r="H22" s="2">
        <v>3</v>
      </c>
      <c r="I22" s="2">
        <v>39</v>
      </c>
      <c r="J22" s="2">
        <v>7</v>
      </c>
      <c r="K22" s="35">
        <f t="shared" ref="K22" si="6">L22+M22</f>
        <v>92</v>
      </c>
      <c r="L22" s="2">
        <v>78</v>
      </c>
      <c r="M22" s="2">
        <v>14</v>
      </c>
      <c r="N22" s="18"/>
    </row>
    <row r="23" spans="1:14" s="17" customFormat="1" ht="12" customHeight="1" x14ac:dyDescent="0.25">
      <c r="A23" s="2" t="s">
        <v>17</v>
      </c>
      <c r="B23" s="48">
        <f t="shared" si="5"/>
        <v>150</v>
      </c>
      <c r="C23" s="36">
        <v>2</v>
      </c>
      <c r="D23" s="36">
        <v>148</v>
      </c>
      <c r="E23" s="36">
        <v>115</v>
      </c>
      <c r="F23" s="36">
        <v>35</v>
      </c>
      <c r="G23" s="36">
        <v>2</v>
      </c>
      <c r="H23" s="2">
        <v>1</v>
      </c>
      <c r="I23" s="2">
        <v>4</v>
      </c>
      <c r="J23" s="2">
        <v>1</v>
      </c>
      <c r="K23" s="35">
        <v>10</v>
      </c>
      <c r="L23" s="2">
        <v>8</v>
      </c>
      <c r="M23" s="2">
        <v>2</v>
      </c>
      <c r="N23" s="18"/>
    </row>
    <row r="24" spans="1:14" s="17" customFormat="1" ht="12" customHeight="1" x14ac:dyDescent="0.25">
      <c r="A24" s="2">
        <v>2</v>
      </c>
      <c r="B24" s="48">
        <f t="shared" si="5"/>
        <v>0</v>
      </c>
      <c r="C24" s="36"/>
      <c r="D24" s="36"/>
      <c r="E24" s="36"/>
      <c r="F24" s="36"/>
      <c r="G24" s="36"/>
      <c r="H24" s="2"/>
      <c r="I24" s="2"/>
      <c r="J24" s="2"/>
      <c r="K24" s="35"/>
      <c r="L24" s="2"/>
      <c r="M24" s="2"/>
      <c r="N24" s="18"/>
    </row>
    <row r="25" spans="1:14" s="17" customFormat="1" ht="12" customHeight="1" x14ac:dyDescent="0.25">
      <c r="A25" s="2">
        <v>3</v>
      </c>
      <c r="B25" s="48">
        <f t="shared" si="5"/>
        <v>0</v>
      </c>
      <c r="C25" s="4"/>
      <c r="D25" s="4"/>
      <c r="E25" s="4"/>
      <c r="F25" s="4"/>
      <c r="G25" s="5"/>
      <c r="H25" s="5"/>
      <c r="I25" s="5"/>
      <c r="J25" s="5"/>
      <c r="K25" s="35"/>
      <c r="L25" s="5"/>
      <c r="M25" s="5"/>
      <c r="N25" s="18"/>
    </row>
    <row r="26" spans="1:14" s="17" customFormat="1" ht="12" customHeight="1" x14ac:dyDescent="0.25">
      <c r="A26" s="2">
        <v>4</v>
      </c>
      <c r="B26" s="48">
        <f t="shared" si="5"/>
        <v>0</v>
      </c>
      <c r="C26" s="4"/>
      <c r="D26" s="4"/>
      <c r="E26" s="4"/>
      <c r="F26" s="4"/>
      <c r="G26" s="5"/>
      <c r="H26" s="5"/>
      <c r="I26" s="5"/>
      <c r="J26" s="5"/>
      <c r="K26" s="35"/>
      <c r="L26" s="5"/>
      <c r="M26" s="5"/>
      <c r="N26" s="18"/>
    </row>
    <row r="27" spans="1:14" s="17" customFormat="1" ht="12" customHeight="1" x14ac:dyDescent="0.25">
      <c r="A27" s="48" t="s">
        <v>13</v>
      </c>
      <c r="B27" s="48">
        <f>C27+D27</f>
        <v>1528</v>
      </c>
      <c r="C27" s="48">
        <f t="shared" ref="C27:J27" si="7">SUM(C22:C26)</f>
        <v>225</v>
      </c>
      <c r="D27" s="48">
        <f t="shared" si="7"/>
        <v>1303</v>
      </c>
      <c r="E27" s="48">
        <f t="shared" si="7"/>
        <v>1281</v>
      </c>
      <c r="F27" s="48">
        <f t="shared" si="7"/>
        <v>247</v>
      </c>
      <c r="G27" s="48">
        <f t="shared" si="7"/>
        <v>15</v>
      </c>
      <c r="H27" s="48">
        <f t="shared" si="7"/>
        <v>4</v>
      </c>
      <c r="I27" s="48">
        <f t="shared" si="7"/>
        <v>43</v>
      </c>
      <c r="J27" s="48">
        <f t="shared" si="7"/>
        <v>8</v>
      </c>
      <c r="K27" s="37">
        <f>L27+M27</f>
        <v>102</v>
      </c>
      <c r="L27" s="48">
        <f>SUM(L22:L26)</f>
        <v>86</v>
      </c>
      <c r="M27" s="48">
        <f>SUM(M22:M26)</f>
        <v>16</v>
      </c>
      <c r="N27" s="18"/>
    </row>
    <row r="28" spans="1:14" ht="12" customHeight="1" x14ac:dyDescent="0.2">
      <c r="A28" s="294" t="s">
        <v>18</v>
      </c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18"/>
    </row>
    <row r="29" spans="1:14" ht="12" customHeight="1" x14ac:dyDescent="0.2">
      <c r="A29" s="2">
        <v>1</v>
      </c>
      <c r="B29" s="48">
        <f>C29+D29</f>
        <v>659</v>
      </c>
      <c r="C29" s="154">
        <v>123</v>
      </c>
      <c r="D29" s="154">
        <v>536</v>
      </c>
      <c r="E29" s="154">
        <v>545</v>
      </c>
      <c r="F29" s="154">
        <v>114</v>
      </c>
      <c r="G29" s="155">
        <v>9</v>
      </c>
      <c r="H29" s="155">
        <v>0</v>
      </c>
      <c r="I29" s="155">
        <v>22</v>
      </c>
      <c r="J29" s="155">
        <v>0</v>
      </c>
      <c r="K29" s="35">
        <f t="shared" ref="K29:K32" si="8">L29+M29</f>
        <v>43</v>
      </c>
      <c r="L29" s="155">
        <v>35</v>
      </c>
      <c r="M29" s="155">
        <v>8</v>
      </c>
      <c r="N29" s="18"/>
    </row>
    <row r="30" spans="1:14" ht="12" customHeight="1" x14ac:dyDescent="0.2">
      <c r="A30" s="2">
        <v>2</v>
      </c>
      <c r="B30" s="48">
        <f>C30+D30</f>
        <v>684</v>
      </c>
      <c r="C30" s="153">
        <v>113</v>
      </c>
      <c r="D30" s="153">
        <v>571</v>
      </c>
      <c r="E30" s="154">
        <v>535</v>
      </c>
      <c r="F30" s="154">
        <v>149</v>
      </c>
      <c r="G30" s="155">
        <v>9</v>
      </c>
      <c r="H30" s="155">
        <v>0</v>
      </c>
      <c r="I30" s="155">
        <v>20</v>
      </c>
      <c r="J30" s="155">
        <v>0</v>
      </c>
      <c r="K30" s="35">
        <v>40</v>
      </c>
      <c r="L30" s="155">
        <v>32</v>
      </c>
      <c r="M30" s="155">
        <v>8</v>
      </c>
      <c r="N30" s="18"/>
    </row>
    <row r="31" spans="1:14" ht="12" customHeight="1" x14ac:dyDescent="0.2">
      <c r="A31" s="2">
        <v>3</v>
      </c>
      <c r="B31" s="48">
        <f>C31+D31</f>
        <v>341</v>
      </c>
      <c r="C31" s="154">
        <v>81</v>
      </c>
      <c r="D31" s="154">
        <v>260</v>
      </c>
      <c r="E31" s="154">
        <v>253</v>
      </c>
      <c r="F31" s="154">
        <v>88</v>
      </c>
      <c r="G31" s="155">
        <v>4</v>
      </c>
      <c r="H31" s="155">
        <v>0</v>
      </c>
      <c r="I31" s="155">
        <v>11</v>
      </c>
      <c r="J31" s="155">
        <v>0</v>
      </c>
      <c r="K31" s="35">
        <f t="shared" si="8"/>
        <v>22</v>
      </c>
      <c r="L31" s="155">
        <v>16</v>
      </c>
      <c r="M31" s="155">
        <v>6</v>
      </c>
      <c r="N31" s="18"/>
    </row>
    <row r="32" spans="1:14" ht="12" customHeight="1" x14ac:dyDescent="0.2">
      <c r="A32" s="2">
        <v>4</v>
      </c>
      <c r="B32" s="48">
        <f>C32+D32</f>
        <v>196</v>
      </c>
      <c r="C32" s="154">
        <v>41</v>
      </c>
      <c r="D32" s="154">
        <v>155</v>
      </c>
      <c r="E32" s="154">
        <v>140</v>
      </c>
      <c r="F32" s="154">
        <v>56</v>
      </c>
      <c r="G32" s="155">
        <v>3</v>
      </c>
      <c r="H32" s="155">
        <v>0</v>
      </c>
      <c r="I32" s="155">
        <v>6</v>
      </c>
      <c r="J32" s="155">
        <v>0</v>
      </c>
      <c r="K32" s="35">
        <f t="shared" si="8"/>
        <v>12</v>
      </c>
      <c r="L32" s="155">
        <v>9</v>
      </c>
      <c r="M32" s="155">
        <v>3</v>
      </c>
      <c r="N32" s="18"/>
    </row>
    <row r="33" spans="1:14" ht="12" customHeight="1" x14ac:dyDescent="0.2">
      <c r="A33" s="48" t="s">
        <v>13</v>
      </c>
      <c r="B33" s="48">
        <f>C33+D33</f>
        <v>1880</v>
      </c>
      <c r="C33" s="6">
        <f>SUM(C29:C32)</f>
        <v>358</v>
      </c>
      <c r="D33" s="6">
        <f t="shared" ref="D33:J33" si="9">SUM(D29:D32)</f>
        <v>1522</v>
      </c>
      <c r="E33" s="6">
        <f t="shared" si="9"/>
        <v>1473</v>
      </c>
      <c r="F33" s="6">
        <f t="shared" si="9"/>
        <v>407</v>
      </c>
      <c r="G33" s="6">
        <f t="shared" si="9"/>
        <v>25</v>
      </c>
      <c r="H33" s="6">
        <f t="shared" si="9"/>
        <v>0</v>
      </c>
      <c r="I33" s="6">
        <f t="shared" si="9"/>
        <v>59</v>
      </c>
      <c r="J33" s="6">
        <f t="shared" si="9"/>
        <v>0</v>
      </c>
      <c r="K33" s="32">
        <f>L33+M33</f>
        <v>117</v>
      </c>
      <c r="L33" s="26">
        <f>SUM(L29:L32)</f>
        <v>92</v>
      </c>
      <c r="M33" s="26">
        <f>SUM(M29:M32)</f>
        <v>25</v>
      </c>
      <c r="N33" s="18"/>
    </row>
    <row r="34" spans="1:14" ht="12" customHeight="1" x14ac:dyDescent="0.2">
      <c r="A34" s="294" t="s">
        <v>19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18"/>
    </row>
    <row r="35" spans="1:14" ht="12" customHeight="1" x14ac:dyDescent="0.2">
      <c r="A35" s="2">
        <v>1</v>
      </c>
      <c r="B35" s="48">
        <f>C35+D35</f>
        <v>89</v>
      </c>
      <c r="C35" s="153">
        <v>25</v>
      </c>
      <c r="D35" s="153">
        <v>64</v>
      </c>
      <c r="E35" s="154">
        <v>62</v>
      </c>
      <c r="F35" s="154">
        <v>27</v>
      </c>
      <c r="G35" s="155">
        <v>2</v>
      </c>
      <c r="H35" s="155">
        <v>0</v>
      </c>
      <c r="I35" s="155">
        <v>4</v>
      </c>
      <c r="J35" s="155">
        <v>0</v>
      </c>
      <c r="K35" s="35">
        <f t="shared" ref="K35:K38" si="10">L35+M35</f>
        <v>7</v>
      </c>
      <c r="L35" s="155">
        <v>5</v>
      </c>
      <c r="M35" s="155">
        <v>2</v>
      </c>
      <c r="N35" s="18"/>
    </row>
    <row r="36" spans="1:14" ht="12" customHeight="1" x14ac:dyDescent="0.2">
      <c r="A36" s="2">
        <v>2</v>
      </c>
      <c r="B36" s="48">
        <f>C36+D36</f>
        <v>76</v>
      </c>
      <c r="C36" s="153">
        <v>19</v>
      </c>
      <c r="D36" s="153">
        <v>57</v>
      </c>
      <c r="E36" s="154">
        <v>55</v>
      </c>
      <c r="F36" s="154">
        <v>21</v>
      </c>
      <c r="G36" s="155">
        <v>1</v>
      </c>
      <c r="H36" s="155">
        <v>0</v>
      </c>
      <c r="I36" s="155">
        <v>2</v>
      </c>
      <c r="J36" s="155">
        <v>0</v>
      </c>
      <c r="K36" s="35">
        <f t="shared" si="10"/>
        <v>4</v>
      </c>
      <c r="L36" s="155">
        <v>3</v>
      </c>
      <c r="M36" s="155">
        <v>1</v>
      </c>
      <c r="N36" s="18"/>
    </row>
    <row r="37" spans="1:14" ht="12" customHeight="1" x14ac:dyDescent="0.2">
      <c r="A37" s="2">
        <v>3</v>
      </c>
      <c r="B37" s="48">
        <f>C37+D37</f>
        <v>67</v>
      </c>
      <c r="C37" s="154">
        <v>13</v>
      </c>
      <c r="D37" s="154">
        <v>54</v>
      </c>
      <c r="E37" s="154">
        <v>47</v>
      </c>
      <c r="F37" s="154">
        <v>20</v>
      </c>
      <c r="G37" s="155">
        <v>1</v>
      </c>
      <c r="H37" s="155">
        <v>0</v>
      </c>
      <c r="I37" s="155">
        <v>3</v>
      </c>
      <c r="J37" s="155">
        <v>0</v>
      </c>
      <c r="K37" s="35">
        <f t="shared" si="10"/>
        <v>5</v>
      </c>
      <c r="L37" s="155">
        <v>4</v>
      </c>
      <c r="M37" s="155">
        <v>1</v>
      </c>
      <c r="N37" s="18"/>
    </row>
    <row r="38" spans="1:14" ht="12" customHeight="1" x14ac:dyDescent="0.2">
      <c r="A38" s="2">
        <v>4</v>
      </c>
      <c r="B38" s="48">
        <f>C38+D38</f>
        <v>18</v>
      </c>
      <c r="C38" s="154">
        <v>6</v>
      </c>
      <c r="D38" s="154">
        <v>12</v>
      </c>
      <c r="E38" s="154">
        <v>10</v>
      </c>
      <c r="F38" s="154">
        <v>8</v>
      </c>
      <c r="G38" s="155">
        <v>1</v>
      </c>
      <c r="H38" s="155">
        <v>0</v>
      </c>
      <c r="I38" s="155">
        <v>1</v>
      </c>
      <c r="J38" s="155">
        <v>0</v>
      </c>
      <c r="K38" s="35">
        <f t="shared" si="10"/>
        <v>2</v>
      </c>
      <c r="L38" s="155">
        <v>1</v>
      </c>
      <c r="M38" s="155">
        <v>1</v>
      </c>
      <c r="N38" s="18"/>
    </row>
    <row r="39" spans="1:14" ht="12" customHeight="1" x14ac:dyDescent="0.2">
      <c r="A39" s="48" t="s">
        <v>13</v>
      </c>
      <c r="B39" s="48">
        <f>C39+D39</f>
        <v>250</v>
      </c>
      <c r="C39" s="48">
        <f t="shared" ref="C39:M39" si="11">SUM(C35:C38)</f>
        <v>63</v>
      </c>
      <c r="D39" s="48">
        <f t="shared" si="11"/>
        <v>187</v>
      </c>
      <c r="E39" s="48">
        <f t="shared" si="11"/>
        <v>174</v>
      </c>
      <c r="F39" s="48">
        <f t="shared" si="11"/>
        <v>76</v>
      </c>
      <c r="G39" s="48">
        <f t="shared" si="11"/>
        <v>5</v>
      </c>
      <c r="H39" s="48">
        <f t="shared" si="11"/>
        <v>0</v>
      </c>
      <c r="I39" s="48">
        <f t="shared" si="11"/>
        <v>10</v>
      </c>
      <c r="J39" s="48">
        <f t="shared" si="11"/>
        <v>0</v>
      </c>
      <c r="K39" s="32">
        <f>L39+M39</f>
        <v>18</v>
      </c>
      <c r="L39" s="27">
        <f t="shared" si="11"/>
        <v>13</v>
      </c>
      <c r="M39" s="27">
        <f t="shared" si="11"/>
        <v>5</v>
      </c>
      <c r="N39" s="18"/>
    </row>
    <row r="40" spans="1:14" ht="12" customHeight="1" x14ac:dyDescent="0.2">
      <c r="A40" s="294" t="s">
        <v>20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18"/>
    </row>
    <row r="41" spans="1:14" ht="12" customHeight="1" x14ac:dyDescent="0.2">
      <c r="A41" s="2">
        <v>1</v>
      </c>
      <c r="B41" s="48">
        <f>C41+D41</f>
        <v>53</v>
      </c>
      <c r="C41" s="153">
        <v>27</v>
      </c>
      <c r="D41" s="153">
        <v>26</v>
      </c>
      <c r="E41" s="154">
        <v>38</v>
      </c>
      <c r="F41" s="154">
        <v>15</v>
      </c>
      <c r="G41" s="155">
        <v>1</v>
      </c>
      <c r="H41" s="155">
        <v>0</v>
      </c>
      <c r="I41" s="155">
        <v>2</v>
      </c>
      <c r="J41" s="155">
        <v>0</v>
      </c>
      <c r="K41" s="35">
        <f t="shared" ref="K41:K44" si="12">L41+M41</f>
        <v>4</v>
      </c>
      <c r="L41" s="155">
        <v>3</v>
      </c>
      <c r="M41" s="155">
        <v>1</v>
      </c>
      <c r="N41" s="18"/>
    </row>
    <row r="42" spans="1:14" ht="12" customHeight="1" x14ac:dyDescent="0.2">
      <c r="A42" s="2">
        <v>2</v>
      </c>
      <c r="B42" s="48">
        <f>C42+D42</f>
        <v>37</v>
      </c>
      <c r="C42" s="153">
        <v>13</v>
      </c>
      <c r="D42" s="153">
        <v>24</v>
      </c>
      <c r="E42" s="154">
        <v>20</v>
      </c>
      <c r="F42" s="154">
        <v>17</v>
      </c>
      <c r="G42" s="155">
        <v>1</v>
      </c>
      <c r="H42" s="155">
        <v>0</v>
      </c>
      <c r="I42" s="156">
        <v>2</v>
      </c>
      <c r="J42" s="155">
        <v>0</v>
      </c>
      <c r="K42" s="35">
        <f t="shared" si="12"/>
        <v>2</v>
      </c>
      <c r="L42" s="155">
        <v>1</v>
      </c>
      <c r="M42" s="155">
        <v>1</v>
      </c>
      <c r="N42" s="18"/>
    </row>
    <row r="43" spans="1:14" ht="12" customHeight="1" x14ac:dyDescent="0.2">
      <c r="A43" s="2">
        <v>3</v>
      </c>
      <c r="B43" s="48">
        <f>C43+D43</f>
        <v>21</v>
      </c>
      <c r="C43" s="154">
        <v>7</v>
      </c>
      <c r="D43" s="154">
        <v>14</v>
      </c>
      <c r="E43" s="154">
        <v>13</v>
      </c>
      <c r="F43" s="154">
        <v>8</v>
      </c>
      <c r="G43" s="155">
        <v>1</v>
      </c>
      <c r="H43" s="155">
        <v>0</v>
      </c>
      <c r="I43" s="155">
        <v>1</v>
      </c>
      <c r="J43" s="155">
        <v>0</v>
      </c>
      <c r="K43" s="35">
        <f t="shared" si="12"/>
        <v>2</v>
      </c>
      <c r="L43" s="155">
        <v>1</v>
      </c>
      <c r="M43" s="155">
        <v>1</v>
      </c>
      <c r="N43" s="18"/>
    </row>
    <row r="44" spans="1:14" ht="12" customHeight="1" x14ac:dyDescent="0.2">
      <c r="A44" s="2">
        <v>4</v>
      </c>
      <c r="B44" s="48">
        <f>C44+D44</f>
        <v>16</v>
      </c>
      <c r="C44" s="154">
        <v>4</v>
      </c>
      <c r="D44" s="154">
        <v>12</v>
      </c>
      <c r="E44" s="154">
        <v>16</v>
      </c>
      <c r="F44" s="154">
        <v>0</v>
      </c>
      <c r="G44" s="155">
        <v>1</v>
      </c>
      <c r="H44" s="155">
        <v>0</v>
      </c>
      <c r="I44" s="155">
        <v>1</v>
      </c>
      <c r="J44" s="155">
        <v>0</v>
      </c>
      <c r="K44" s="35">
        <f t="shared" si="12"/>
        <v>1</v>
      </c>
      <c r="L44" s="155">
        <v>1</v>
      </c>
      <c r="M44" s="155">
        <v>0</v>
      </c>
      <c r="N44" s="18"/>
    </row>
    <row r="45" spans="1:14" ht="12" customHeight="1" x14ac:dyDescent="0.2">
      <c r="A45" s="48" t="s">
        <v>13</v>
      </c>
      <c r="B45" s="48">
        <f>C45+D45</f>
        <v>127</v>
      </c>
      <c r="C45" s="48">
        <f t="shared" ref="C45:M45" si="13">SUM(C41:C44)</f>
        <v>51</v>
      </c>
      <c r="D45" s="48">
        <f t="shared" si="13"/>
        <v>76</v>
      </c>
      <c r="E45" s="48">
        <f t="shared" si="13"/>
        <v>87</v>
      </c>
      <c r="F45" s="48">
        <f t="shared" si="13"/>
        <v>40</v>
      </c>
      <c r="G45" s="48">
        <f t="shared" si="13"/>
        <v>4</v>
      </c>
      <c r="H45" s="48">
        <f t="shared" si="13"/>
        <v>0</v>
      </c>
      <c r="I45" s="48">
        <f t="shared" si="13"/>
        <v>6</v>
      </c>
      <c r="J45" s="48">
        <f t="shared" si="13"/>
        <v>0</v>
      </c>
      <c r="K45" s="32">
        <f>L45+M45</f>
        <v>9</v>
      </c>
      <c r="L45" s="27">
        <f t="shared" si="13"/>
        <v>6</v>
      </c>
      <c r="M45" s="48">
        <f t="shared" si="13"/>
        <v>3</v>
      </c>
      <c r="N45" s="18"/>
    </row>
    <row r="46" spans="1:14" ht="12" customHeight="1" x14ac:dyDescent="0.2">
      <c r="A46" s="294" t="s">
        <v>21</v>
      </c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18"/>
    </row>
    <row r="47" spans="1:14" ht="12" customHeight="1" x14ac:dyDescent="0.2">
      <c r="A47" s="2">
        <v>1</v>
      </c>
      <c r="B47" s="48">
        <f>C47+D47</f>
        <v>103</v>
      </c>
      <c r="C47" s="153">
        <v>21</v>
      </c>
      <c r="D47" s="153">
        <v>82</v>
      </c>
      <c r="E47" s="154">
        <v>71</v>
      </c>
      <c r="F47" s="154">
        <v>32</v>
      </c>
      <c r="G47" s="155">
        <v>2</v>
      </c>
      <c r="H47" s="155">
        <v>0</v>
      </c>
      <c r="I47" s="155">
        <v>4</v>
      </c>
      <c r="J47" s="155">
        <v>0</v>
      </c>
      <c r="K47" s="35">
        <f t="shared" ref="K47:K50" si="14">L47+M47</f>
        <v>8</v>
      </c>
      <c r="L47" s="155">
        <v>5</v>
      </c>
      <c r="M47" s="155">
        <v>3</v>
      </c>
      <c r="N47" s="18"/>
    </row>
    <row r="48" spans="1:14" ht="12" customHeight="1" x14ac:dyDescent="0.2">
      <c r="A48" s="2">
        <v>2</v>
      </c>
      <c r="B48" s="48">
        <f>C48+D48</f>
        <v>120</v>
      </c>
      <c r="C48" s="153">
        <v>41</v>
      </c>
      <c r="D48" s="153">
        <v>79</v>
      </c>
      <c r="E48" s="154">
        <v>90</v>
      </c>
      <c r="F48" s="154">
        <v>30</v>
      </c>
      <c r="G48" s="155">
        <v>2</v>
      </c>
      <c r="H48" s="155">
        <v>0</v>
      </c>
      <c r="I48" s="155">
        <v>4</v>
      </c>
      <c r="J48" s="155">
        <v>0</v>
      </c>
      <c r="K48" s="35">
        <f t="shared" si="14"/>
        <v>7</v>
      </c>
      <c r="L48" s="155">
        <v>5</v>
      </c>
      <c r="M48" s="155">
        <v>2</v>
      </c>
      <c r="N48" s="18"/>
    </row>
    <row r="49" spans="1:14" ht="12" customHeight="1" x14ac:dyDescent="0.2">
      <c r="A49" s="2">
        <v>3</v>
      </c>
      <c r="B49" s="48">
        <f>C49+D49</f>
        <v>65</v>
      </c>
      <c r="C49" s="154">
        <v>19</v>
      </c>
      <c r="D49" s="154">
        <v>46</v>
      </c>
      <c r="E49" s="154">
        <v>51</v>
      </c>
      <c r="F49" s="154">
        <v>14</v>
      </c>
      <c r="G49" s="155">
        <v>1</v>
      </c>
      <c r="H49" s="155">
        <v>0</v>
      </c>
      <c r="I49" s="155">
        <v>2</v>
      </c>
      <c r="J49" s="155">
        <v>0</v>
      </c>
      <c r="K49" s="35">
        <f t="shared" si="14"/>
        <v>4</v>
      </c>
      <c r="L49" s="155">
        <v>3</v>
      </c>
      <c r="M49" s="155">
        <v>1</v>
      </c>
      <c r="N49" s="18"/>
    </row>
    <row r="50" spans="1:14" ht="12" customHeight="1" x14ac:dyDescent="0.2">
      <c r="A50" s="2">
        <v>4</v>
      </c>
      <c r="B50" s="48">
        <f>C50+D50</f>
        <v>19</v>
      </c>
      <c r="C50" s="154">
        <v>6</v>
      </c>
      <c r="D50" s="154">
        <v>13</v>
      </c>
      <c r="E50" s="154">
        <v>13</v>
      </c>
      <c r="F50" s="154">
        <v>6</v>
      </c>
      <c r="G50" s="155">
        <v>1</v>
      </c>
      <c r="H50" s="155">
        <v>0</v>
      </c>
      <c r="I50" s="155">
        <v>1</v>
      </c>
      <c r="J50" s="155">
        <v>0</v>
      </c>
      <c r="K50" s="35">
        <f t="shared" si="14"/>
        <v>2</v>
      </c>
      <c r="L50" s="155">
        <v>1</v>
      </c>
      <c r="M50" s="155">
        <v>1</v>
      </c>
      <c r="N50" s="18"/>
    </row>
    <row r="51" spans="1:14" ht="12" customHeight="1" x14ac:dyDescent="0.2">
      <c r="A51" s="48" t="s">
        <v>13</v>
      </c>
      <c r="B51" s="48">
        <f>C51+D51</f>
        <v>307</v>
      </c>
      <c r="C51" s="48">
        <f t="shared" ref="C51:M51" si="15">SUM(C47:C50)</f>
        <v>87</v>
      </c>
      <c r="D51" s="48">
        <f t="shared" si="15"/>
        <v>220</v>
      </c>
      <c r="E51" s="48">
        <f t="shared" si="15"/>
        <v>225</v>
      </c>
      <c r="F51" s="48">
        <f t="shared" si="15"/>
        <v>82</v>
      </c>
      <c r="G51" s="48">
        <f t="shared" si="15"/>
        <v>6</v>
      </c>
      <c r="H51" s="48">
        <f t="shared" si="15"/>
        <v>0</v>
      </c>
      <c r="I51" s="48">
        <f t="shared" si="15"/>
        <v>11</v>
      </c>
      <c r="J51" s="48">
        <f t="shared" si="15"/>
        <v>0</v>
      </c>
      <c r="K51" s="32">
        <f>L51+M51</f>
        <v>21</v>
      </c>
      <c r="L51" s="27">
        <f t="shared" si="15"/>
        <v>14</v>
      </c>
      <c r="M51" s="27">
        <f t="shared" si="15"/>
        <v>7</v>
      </c>
      <c r="N51" s="18"/>
    </row>
    <row r="52" spans="1:14" ht="12" customHeight="1" x14ac:dyDescent="0.2">
      <c r="A52" s="294" t="s">
        <v>22</v>
      </c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18"/>
    </row>
    <row r="53" spans="1:14" ht="12" customHeight="1" x14ac:dyDescent="0.25">
      <c r="A53" s="2">
        <v>1</v>
      </c>
      <c r="B53" s="141">
        <f>C53+D53</f>
        <v>102</v>
      </c>
      <c r="C53" s="160">
        <v>31</v>
      </c>
      <c r="D53" s="160">
        <v>71</v>
      </c>
      <c r="E53" s="185">
        <v>77</v>
      </c>
      <c r="F53" s="185">
        <v>25</v>
      </c>
      <c r="G53" s="157">
        <v>1</v>
      </c>
      <c r="H53" s="157">
        <v>1</v>
      </c>
      <c r="I53" s="157">
        <v>3</v>
      </c>
      <c r="J53" s="157">
        <v>1</v>
      </c>
      <c r="K53" s="35">
        <f t="shared" ref="K53:K56" si="16">L53+M53</f>
        <v>8</v>
      </c>
      <c r="L53" s="161">
        <v>6</v>
      </c>
      <c r="M53" s="161">
        <v>2</v>
      </c>
      <c r="N53" s="18"/>
    </row>
    <row r="54" spans="1:14" ht="12" customHeight="1" x14ac:dyDescent="0.25">
      <c r="A54" s="2">
        <v>2</v>
      </c>
      <c r="B54" s="141">
        <f>C54+D54</f>
        <v>83</v>
      </c>
      <c r="C54" s="160">
        <v>20</v>
      </c>
      <c r="D54" s="160">
        <v>63</v>
      </c>
      <c r="E54" s="185">
        <v>72</v>
      </c>
      <c r="F54" s="185">
        <v>11</v>
      </c>
      <c r="G54" s="157">
        <v>1</v>
      </c>
      <c r="H54" s="157">
        <v>1</v>
      </c>
      <c r="I54" s="157">
        <v>3</v>
      </c>
      <c r="J54" s="157">
        <v>1</v>
      </c>
      <c r="K54" s="35">
        <v>5</v>
      </c>
      <c r="L54" s="157">
        <v>4</v>
      </c>
      <c r="M54" s="157">
        <v>1</v>
      </c>
      <c r="N54" s="18"/>
    </row>
    <row r="55" spans="1:14" ht="12" customHeight="1" x14ac:dyDescent="0.25">
      <c r="A55" s="2">
        <v>3</v>
      </c>
      <c r="B55" s="141">
        <f>C55+D55</f>
        <v>51</v>
      </c>
      <c r="C55" s="160">
        <v>16</v>
      </c>
      <c r="D55" s="160">
        <v>35</v>
      </c>
      <c r="E55" s="185">
        <v>41</v>
      </c>
      <c r="F55" s="185">
        <v>10</v>
      </c>
      <c r="G55" s="160">
        <v>1</v>
      </c>
      <c r="H55" s="160">
        <v>1</v>
      </c>
      <c r="I55" s="160">
        <v>2</v>
      </c>
      <c r="J55" s="160">
        <v>1</v>
      </c>
      <c r="K55" s="35">
        <f t="shared" si="16"/>
        <v>4</v>
      </c>
      <c r="L55" s="160">
        <v>3</v>
      </c>
      <c r="M55" s="160">
        <v>1</v>
      </c>
    </row>
    <row r="56" spans="1:14" ht="12" customHeight="1" x14ac:dyDescent="0.25">
      <c r="A56" s="2">
        <v>4</v>
      </c>
      <c r="B56" s="141">
        <f>C56+D56</f>
        <v>35</v>
      </c>
      <c r="C56" s="160">
        <v>12</v>
      </c>
      <c r="D56" s="160">
        <v>23</v>
      </c>
      <c r="E56" s="185">
        <v>24</v>
      </c>
      <c r="F56" s="185">
        <v>11</v>
      </c>
      <c r="G56" s="160">
        <v>1</v>
      </c>
      <c r="H56" s="160">
        <v>1</v>
      </c>
      <c r="I56" s="160">
        <v>1</v>
      </c>
      <c r="J56" s="160">
        <v>1</v>
      </c>
      <c r="K56" s="35">
        <f t="shared" si="16"/>
        <v>3</v>
      </c>
      <c r="L56" s="160">
        <v>2</v>
      </c>
      <c r="M56" s="160">
        <v>1</v>
      </c>
    </row>
    <row r="57" spans="1:14" ht="12" customHeight="1" x14ac:dyDescent="0.2">
      <c r="A57" s="48" t="s">
        <v>13</v>
      </c>
      <c r="B57" s="48">
        <f>C57+D57</f>
        <v>271</v>
      </c>
      <c r="C57" s="6">
        <f t="shared" ref="C57:M57" si="17">SUM(C53:C56)</f>
        <v>79</v>
      </c>
      <c r="D57" s="6">
        <f t="shared" si="17"/>
        <v>192</v>
      </c>
      <c r="E57" s="6">
        <f t="shared" si="17"/>
        <v>214</v>
      </c>
      <c r="F57" s="6">
        <f t="shared" si="17"/>
        <v>57</v>
      </c>
      <c r="G57" s="6">
        <f t="shared" si="17"/>
        <v>4</v>
      </c>
      <c r="H57" s="6">
        <f t="shared" si="17"/>
        <v>4</v>
      </c>
      <c r="I57" s="6">
        <f t="shared" si="17"/>
        <v>9</v>
      </c>
      <c r="J57" s="6">
        <f t="shared" si="17"/>
        <v>4</v>
      </c>
      <c r="K57" s="32">
        <f>L57+M57</f>
        <v>20</v>
      </c>
      <c r="L57" s="26">
        <f t="shared" si="17"/>
        <v>15</v>
      </c>
      <c r="M57" s="26">
        <f t="shared" si="17"/>
        <v>5</v>
      </c>
    </row>
    <row r="58" spans="1:14" ht="12" customHeight="1" x14ac:dyDescent="0.2">
      <c r="A58" s="294" t="s">
        <v>23</v>
      </c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</row>
    <row r="59" spans="1:14" ht="12" customHeight="1" x14ac:dyDescent="0.25">
      <c r="A59" s="2">
        <v>1</v>
      </c>
      <c r="B59" s="141">
        <f>C59+D59</f>
        <v>76</v>
      </c>
      <c r="C59" s="160">
        <v>16</v>
      </c>
      <c r="D59" s="160">
        <v>60</v>
      </c>
      <c r="E59" s="185">
        <v>52</v>
      </c>
      <c r="F59" s="185">
        <v>24</v>
      </c>
      <c r="G59" s="160">
        <v>1</v>
      </c>
      <c r="H59" s="160">
        <v>1</v>
      </c>
      <c r="I59" s="160">
        <v>2</v>
      </c>
      <c r="J59" s="160">
        <v>1</v>
      </c>
      <c r="K59" s="35">
        <v>6</v>
      </c>
      <c r="L59" s="161">
        <v>4</v>
      </c>
      <c r="M59" s="161">
        <v>2</v>
      </c>
    </row>
    <row r="60" spans="1:14" ht="12" customHeight="1" x14ac:dyDescent="0.25">
      <c r="A60" s="2">
        <v>2</v>
      </c>
      <c r="B60" s="141">
        <f>C60+D60</f>
        <v>85</v>
      </c>
      <c r="C60" s="160">
        <v>27</v>
      </c>
      <c r="D60" s="160">
        <v>58</v>
      </c>
      <c r="E60" s="185">
        <v>73</v>
      </c>
      <c r="F60" s="185">
        <v>12</v>
      </c>
      <c r="G60" s="160">
        <v>1</v>
      </c>
      <c r="H60" s="160">
        <v>1</v>
      </c>
      <c r="I60" s="160">
        <v>3</v>
      </c>
      <c r="J60" s="160">
        <v>1</v>
      </c>
      <c r="K60" s="35">
        <f t="shared" ref="K60:K61" si="18">L60+M60</f>
        <v>6</v>
      </c>
      <c r="L60" s="160">
        <v>5</v>
      </c>
      <c r="M60" s="160">
        <v>1</v>
      </c>
    </row>
    <row r="61" spans="1:14" ht="12" customHeight="1" x14ac:dyDescent="0.25">
      <c r="A61" s="2">
        <v>3</v>
      </c>
      <c r="B61" s="141">
        <f>C61+D61</f>
        <v>49</v>
      </c>
      <c r="C61" s="160">
        <v>13</v>
      </c>
      <c r="D61" s="160">
        <v>36</v>
      </c>
      <c r="E61" s="185">
        <v>39</v>
      </c>
      <c r="F61" s="185">
        <v>10</v>
      </c>
      <c r="G61" s="160">
        <v>1</v>
      </c>
      <c r="H61" s="160">
        <v>1</v>
      </c>
      <c r="I61" s="160">
        <v>2</v>
      </c>
      <c r="J61" s="160">
        <v>1</v>
      </c>
      <c r="K61" s="35">
        <f t="shared" si="18"/>
        <v>4</v>
      </c>
      <c r="L61" s="160">
        <v>3</v>
      </c>
      <c r="M61" s="160">
        <v>1</v>
      </c>
    </row>
    <row r="62" spans="1:14" ht="12" customHeight="1" x14ac:dyDescent="0.25">
      <c r="A62" s="2">
        <v>4</v>
      </c>
      <c r="B62" s="141">
        <f>C62+D62</f>
        <v>25</v>
      </c>
      <c r="C62" s="160">
        <v>8</v>
      </c>
      <c r="D62" s="160">
        <v>17</v>
      </c>
      <c r="E62" s="185">
        <v>18</v>
      </c>
      <c r="F62" s="185">
        <v>7</v>
      </c>
      <c r="G62" s="160">
        <v>1</v>
      </c>
      <c r="H62" s="160">
        <v>1</v>
      </c>
      <c r="I62" s="160">
        <v>1</v>
      </c>
      <c r="J62" s="160">
        <v>1</v>
      </c>
      <c r="K62" s="35">
        <v>2</v>
      </c>
      <c r="L62" s="160">
        <v>1</v>
      </c>
      <c r="M62" s="160">
        <v>1</v>
      </c>
    </row>
    <row r="63" spans="1:14" ht="12" customHeight="1" x14ac:dyDescent="0.2">
      <c r="A63" s="48" t="s">
        <v>13</v>
      </c>
      <c r="B63" s="48">
        <f>C63+D63</f>
        <v>235</v>
      </c>
      <c r="C63" s="50">
        <f t="shared" ref="C63:M63" si="19">SUM(C59:C62)</f>
        <v>64</v>
      </c>
      <c r="D63" s="50">
        <f t="shared" si="19"/>
        <v>171</v>
      </c>
      <c r="E63" s="50">
        <f t="shared" si="19"/>
        <v>182</v>
      </c>
      <c r="F63" s="50">
        <f t="shared" si="19"/>
        <v>53</v>
      </c>
      <c r="G63" s="50">
        <f t="shared" si="19"/>
        <v>4</v>
      </c>
      <c r="H63" s="50">
        <f t="shared" si="19"/>
        <v>4</v>
      </c>
      <c r="I63" s="50">
        <f t="shared" si="19"/>
        <v>8</v>
      </c>
      <c r="J63" s="50">
        <f t="shared" si="19"/>
        <v>4</v>
      </c>
      <c r="K63" s="32">
        <f>L63+M63</f>
        <v>18</v>
      </c>
      <c r="L63" s="34">
        <f t="shared" si="19"/>
        <v>13</v>
      </c>
      <c r="M63" s="34">
        <f t="shared" si="19"/>
        <v>5</v>
      </c>
    </row>
    <row r="64" spans="1:14" ht="12" customHeight="1" x14ac:dyDescent="0.2">
      <c r="A64" s="294" t="s">
        <v>24</v>
      </c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</row>
    <row r="65" spans="1:13" ht="12" customHeight="1" x14ac:dyDescent="0.25">
      <c r="A65" s="2">
        <v>1</v>
      </c>
      <c r="B65" s="141">
        <f>C65+D65</f>
        <v>61</v>
      </c>
      <c r="C65" s="160">
        <v>16</v>
      </c>
      <c r="D65" s="160">
        <v>45</v>
      </c>
      <c r="E65" s="185">
        <v>36</v>
      </c>
      <c r="F65" s="185">
        <v>25</v>
      </c>
      <c r="G65" s="157">
        <v>1</v>
      </c>
      <c r="H65" s="157">
        <v>1</v>
      </c>
      <c r="I65" s="157">
        <v>2</v>
      </c>
      <c r="J65" s="157">
        <v>1</v>
      </c>
      <c r="K65" s="35">
        <f t="shared" ref="K65:K68" si="20">L65+M65</f>
        <v>5</v>
      </c>
      <c r="L65" s="161">
        <v>3</v>
      </c>
      <c r="M65" s="161">
        <v>2</v>
      </c>
    </row>
    <row r="66" spans="1:13" ht="12" customHeight="1" x14ac:dyDescent="0.25">
      <c r="A66" s="2">
        <v>2</v>
      </c>
      <c r="B66" s="141">
        <f>C66+D66</f>
        <v>51</v>
      </c>
      <c r="C66" s="160">
        <v>10</v>
      </c>
      <c r="D66" s="160">
        <v>41</v>
      </c>
      <c r="E66" s="185">
        <v>37</v>
      </c>
      <c r="F66" s="185">
        <v>14</v>
      </c>
      <c r="G66" s="157">
        <v>1</v>
      </c>
      <c r="H66" s="157">
        <v>1</v>
      </c>
      <c r="I66" s="157">
        <v>2</v>
      </c>
      <c r="J66" s="157">
        <v>1</v>
      </c>
      <c r="K66" s="35">
        <f t="shared" si="20"/>
        <v>4</v>
      </c>
      <c r="L66" s="157">
        <v>3</v>
      </c>
      <c r="M66" s="157">
        <v>1</v>
      </c>
    </row>
    <row r="67" spans="1:13" ht="12" customHeight="1" x14ac:dyDescent="0.25">
      <c r="A67" s="2">
        <v>3</v>
      </c>
      <c r="B67" s="141">
        <f>C67+D67</f>
        <v>16</v>
      </c>
      <c r="C67" s="160">
        <v>3</v>
      </c>
      <c r="D67" s="160">
        <v>13</v>
      </c>
      <c r="E67" s="185">
        <v>6</v>
      </c>
      <c r="F67" s="185">
        <v>10</v>
      </c>
      <c r="G67" s="160">
        <v>1</v>
      </c>
      <c r="H67" s="160">
        <v>1</v>
      </c>
      <c r="I67" s="160">
        <v>1</v>
      </c>
      <c r="J67" s="160">
        <v>1</v>
      </c>
      <c r="K67" s="35">
        <f t="shared" si="20"/>
        <v>2</v>
      </c>
      <c r="L67" s="160">
        <v>1</v>
      </c>
      <c r="M67" s="160">
        <v>1</v>
      </c>
    </row>
    <row r="68" spans="1:13" ht="12" customHeight="1" x14ac:dyDescent="0.25">
      <c r="A68" s="2">
        <v>4</v>
      </c>
      <c r="B68" s="141">
        <f>C68+D68</f>
        <v>15</v>
      </c>
      <c r="C68" s="160">
        <v>4</v>
      </c>
      <c r="D68" s="160">
        <v>11</v>
      </c>
      <c r="E68" s="185">
        <v>11</v>
      </c>
      <c r="F68" s="185">
        <v>4</v>
      </c>
      <c r="G68" s="160">
        <v>1</v>
      </c>
      <c r="H68" s="160">
        <v>1</v>
      </c>
      <c r="I68" s="160">
        <v>1</v>
      </c>
      <c r="J68" s="160">
        <v>1</v>
      </c>
      <c r="K68" s="35">
        <f t="shared" si="20"/>
        <v>2</v>
      </c>
      <c r="L68" s="160">
        <v>1</v>
      </c>
      <c r="M68" s="160">
        <v>1</v>
      </c>
    </row>
    <row r="69" spans="1:13" ht="12" customHeight="1" x14ac:dyDescent="0.2">
      <c r="A69" s="48" t="s">
        <v>13</v>
      </c>
      <c r="B69" s="141">
        <f>C69+D69</f>
        <v>143</v>
      </c>
      <c r="C69" s="141">
        <f t="shared" ref="C69:M69" si="21">SUM(C65:C68)</f>
        <v>33</v>
      </c>
      <c r="D69" s="141">
        <f t="shared" si="21"/>
        <v>110</v>
      </c>
      <c r="E69" s="141">
        <f t="shared" si="21"/>
        <v>90</v>
      </c>
      <c r="F69" s="141">
        <f t="shared" si="21"/>
        <v>53</v>
      </c>
      <c r="G69" s="141">
        <f t="shared" si="21"/>
        <v>4</v>
      </c>
      <c r="H69" s="141">
        <f t="shared" si="21"/>
        <v>4</v>
      </c>
      <c r="I69" s="141">
        <f t="shared" si="21"/>
        <v>6</v>
      </c>
      <c r="J69" s="141">
        <f t="shared" si="21"/>
        <v>4</v>
      </c>
      <c r="K69" s="32">
        <f>L69+M69</f>
        <v>13</v>
      </c>
      <c r="L69" s="39">
        <f t="shared" si="21"/>
        <v>8</v>
      </c>
      <c r="M69" s="39">
        <f t="shared" si="21"/>
        <v>5</v>
      </c>
    </row>
    <row r="70" spans="1:13" ht="12" customHeight="1" x14ac:dyDescent="0.2">
      <c r="A70" s="294" t="s">
        <v>25</v>
      </c>
      <c r="B70" s="294"/>
      <c r="C70" s="296"/>
      <c r="D70" s="296"/>
      <c r="E70" s="296"/>
      <c r="F70" s="296"/>
      <c r="G70" s="294"/>
      <c r="H70" s="294"/>
      <c r="I70" s="294"/>
      <c r="J70" s="294"/>
      <c r="K70" s="294"/>
      <c r="L70" s="294"/>
      <c r="M70" s="294"/>
    </row>
    <row r="71" spans="1:13" s="17" customFormat="1" ht="12" customHeight="1" x14ac:dyDescent="0.25">
      <c r="A71" s="8" t="s">
        <v>26</v>
      </c>
      <c r="B71" s="48">
        <f t="shared" ref="B71:B122" si="22">C71+D71</f>
        <v>187</v>
      </c>
      <c r="C71" s="164">
        <v>19</v>
      </c>
      <c r="D71" s="164">
        <v>168</v>
      </c>
      <c r="E71" s="13">
        <v>0</v>
      </c>
      <c r="F71" s="13">
        <f>SUM(C71:E71)</f>
        <v>187</v>
      </c>
      <c r="G71" s="13">
        <v>0</v>
      </c>
      <c r="H71" s="13">
        <v>2</v>
      </c>
      <c r="I71" s="13">
        <v>0</v>
      </c>
      <c r="J71" s="13">
        <v>6</v>
      </c>
      <c r="K71" s="35">
        <f t="shared" ref="K71:K79" si="23">L71+M71</f>
        <v>13</v>
      </c>
      <c r="L71" s="25">
        <f>E71/12</f>
        <v>0</v>
      </c>
      <c r="M71" s="25">
        <v>13</v>
      </c>
    </row>
    <row r="72" spans="1:13" ht="12" customHeight="1" x14ac:dyDescent="0.2">
      <c r="A72" s="8" t="s">
        <v>27</v>
      </c>
      <c r="B72" s="48">
        <f t="shared" si="22"/>
        <v>166</v>
      </c>
      <c r="C72" s="164">
        <v>13</v>
      </c>
      <c r="D72" s="164">
        <v>153</v>
      </c>
      <c r="E72" s="13">
        <v>0</v>
      </c>
      <c r="F72" s="13">
        <f>SUM(C72:E72)</f>
        <v>166</v>
      </c>
      <c r="G72" s="13">
        <v>0</v>
      </c>
      <c r="H72" s="13">
        <v>2</v>
      </c>
      <c r="I72" s="13">
        <v>0</v>
      </c>
      <c r="J72" s="13">
        <v>6</v>
      </c>
      <c r="K72" s="35">
        <f t="shared" si="23"/>
        <v>13</v>
      </c>
      <c r="L72" s="25">
        <f>E72/12</f>
        <v>0</v>
      </c>
      <c r="M72" s="25">
        <v>13</v>
      </c>
    </row>
    <row r="73" spans="1:13" ht="12" customHeight="1" x14ac:dyDescent="0.2">
      <c r="A73" s="8" t="s">
        <v>28</v>
      </c>
      <c r="B73" s="48">
        <f t="shared" si="22"/>
        <v>197</v>
      </c>
      <c r="C73" s="164">
        <v>20</v>
      </c>
      <c r="D73" s="164">
        <v>177</v>
      </c>
      <c r="E73" s="13">
        <v>0</v>
      </c>
      <c r="F73" s="13">
        <f t="shared" ref="F73:F78" si="24">SUM(C73:E73)</f>
        <v>197</v>
      </c>
      <c r="G73" s="13">
        <v>0</v>
      </c>
      <c r="H73" s="13">
        <v>3</v>
      </c>
      <c r="I73" s="13">
        <v>0</v>
      </c>
      <c r="J73" s="13">
        <v>6</v>
      </c>
      <c r="K73" s="35">
        <f t="shared" si="23"/>
        <v>12</v>
      </c>
      <c r="L73" s="120">
        <v>0</v>
      </c>
      <c r="M73" s="9">
        <v>12</v>
      </c>
    </row>
    <row r="74" spans="1:13" ht="12" customHeight="1" x14ac:dyDescent="0.2">
      <c r="A74" s="8" t="s">
        <v>180</v>
      </c>
      <c r="B74" s="48">
        <f t="shared" si="22"/>
        <v>181</v>
      </c>
      <c r="C74" s="164">
        <v>14</v>
      </c>
      <c r="D74" s="164">
        <v>167</v>
      </c>
      <c r="E74" s="13">
        <v>0</v>
      </c>
      <c r="F74" s="13">
        <f t="shared" si="24"/>
        <v>181</v>
      </c>
      <c r="G74" s="13">
        <v>0</v>
      </c>
      <c r="H74" s="13">
        <v>3</v>
      </c>
      <c r="I74" s="13">
        <v>0</v>
      </c>
      <c r="J74" s="13">
        <v>6</v>
      </c>
      <c r="K74" s="35">
        <f t="shared" si="23"/>
        <v>12</v>
      </c>
      <c r="L74" s="120">
        <v>0</v>
      </c>
      <c r="M74" s="9">
        <v>12</v>
      </c>
    </row>
    <row r="75" spans="1:13" ht="12" customHeight="1" x14ac:dyDescent="0.2">
      <c r="A75" s="8" t="s">
        <v>30</v>
      </c>
      <c r="B75" s="48">
        <f t="shared" si="22"/>
        <v>176</v>
      </c>
      <c r="C75" s="164">
        <v>9</v>
      </c>
      <c r="D75" s="164">
        <v>167</v>
      </c>
      <c r="E75" s="13">
        <v>0</v>
      </c>
      <c r="F75" s="13">
        <f t="shared" si="24"/>
        <v>176</v>
      </c>
      <c r="G75" s="13">
        <v>0</v>
      </c>
      <c r="H75" s="13">
        <v>3</v>
      </c>
      <c r="I75" s="13">
        <v>0</v>
      </c>
      <c r="J75" s="13">
        <v>6</v>
      </c>
      <c r="K75" s="35">
        <f t="shared" si="23"/>
        <v>13</v>
      </c>
      <c r="L75" s="120">
        <v>0</v>
      </c>
      <c r="M75" s="9">
        <v>13</v>
      </c>
    </row>
    <row r="76" spans="1:13" ht="12" customHeight="1" x14ac:dyDescent="0.2">
      <c r="A76" s="8" t="s">
        <v>181</v>
      </c>
      <c r="B76" s="48">
        <f t="shared" si="22"/>
        <v>165</v>
      </c>
      <c r="C76" s="164">
        <v>25</v>
      </c>
      <c r="D76" s="164">
        <v>140</v>
      </c>
      <c r="E76" s="13">
        <v>0</v>
      </c>
      <c r="F76" s="13">
        <f t="shared" si="24"/>
        <v>165</v>
      </c>
      <c r="G76" s="13">
        <v>0</v>
      </c>
      <c r="H76" s="13">
        <v>3</v>
      </c>
      <c r="I76" s="13">
        <v>0</v>
      </c>
      <c r="J76" s="13">
        <v>6</v>
      </c>
      <c r="K76" s="35">
        <f t="shared" si="23"/>
        <v>13</v>
      </c>
      <c r="L76" s="120">
        <v>0</v>
      </c>
      <c r="M76" s="9">
        <v>13</v>
      </c>
    </row>
    <row r="77" spans="1:13" ht="12" customHeight="1" x14ac:dyDescent="0.2">
      <c r="A77" s="8" t="s">
        <v>32</v>
      </c>
      <c r="B77" s="48">
        <f t="shared" si="22"/>
        <v>99</v>
      </c>
      <c r="C77" s="164">
        <v>18</v>
      </c>
      <c r="D77" s="164">
        <v>81</v>
      </c>
      <c r="E77" s="13">
        <v>0</v>
      </c>
      <c r="F77" s="13">
        <f t="shared" si="24"/>
        <v>99</v>
      </c>
      <c r="G77" s="13">
        <v>0</v>
      </c>
      <c r="H77" s="13">
        <v>2</v>
      </c>
      <c r="I77" s="13">
        <v>0</v>
      </c>
      <c r="J77" s="13">
        <v>3</v>
      </c>
      <c r="K77" s="35">
        <f t="shared" si="23"/>
        <v>7</v>
      </c>
      <c r="L77" s="120">
        <v>0</v>
      </c>
      <c r="M77" s="9">
        <v>7</v>
      </c>
    </row>
    <row r="78" spans="1:13" ht="12" customHeight="1" x14ac:dyDescent="0.2">
      <c r="A78" s="8" t="s">
        <v>182</v>
      </c>
      <c r="B78" s="48">
        <f t="shared" si="22"/>
        <v>69</v>
      </c>
      <c r="C78" s="164">
        <v>7</v>
      </c>
      <c r="D78" s="164">
        <v>62</v>
      </c>
      <c r="E78" s="13">
        <v>0</v>
      </c>
      <c r="F78" s="13">
        <f t="shared" si="24"/>
        <v>69</v>
      </c>
      <c r="G78" s="13">
        <v>0</v>
      </c>
      <c r="H78" s="13">
        <v>1</v>
      </c>
      <c r="I78" s="13">
        <v>0</v>
      </c>
      <c r="J78" s="13">
        <v>2</v>
      </c>
      <c r="K78" s="35">
        <f t="shared" si="23"/>
        <v>5</v>
      </c>
      <c r="L78" s="120">
        <v>0</v>
      </c>
      <c r="M78" s="9">
        <v>5</v>
      </c>
    </row>
    <row r="79" spans="1:13" ht="12" customHeight="1" x14ac:dyDescent="0.2">
      <c r="A79" s="48" t="s">
        <v>13</v>
      </c>
      <c r="B79" s="48">
        <f t="shared" si="22"/>
        <v>1240</v>
      </c>
      <c r="C79" s="3">
        <f t="shared" ref="C79:M79" si="25">SUM(C71:C78)</f>
        <v>125</v>
      </c>
      <c r="D79" s="3">
        <f t="shared" si="25"/>
        <v>1115</v>
      </c>
      <c r="E79" s="3">
        <f t="shared" si="25"/>
        <v>0</v>
      </c>
      <c r="F79" s="3">
        <f t="shared" si="25"/>
        <v>1240</v>
      </c>
      <c r="G79" s="48">
        <f t="shared" si="25"/>
        <v>0</v>
      </c>
      <c r="H79" s="48">
        <f t="shared" si="25"/>
        <v>19</v>
      </c>
      <c r="I79" s="48">
        <f t="shared" si="25"/>
        <v>0</v>
      </c>
      <c r="J79" s="48">
        <f t="shared" si="25"/>
        <v>41</v>
      </c>
      <c r="K79" s="37">
        <f t="shared" si="23"/>
        <v>88</v>
      </c>
      <c r="L79" s="48">
        <f t="shared" si="25"/>
        <v>0</v>
      </c>
      <c r="M79" s="48">
        <f t="shared" si="25"/>
        <v>88</v>
      </c>
    </row>
    <row r="80" spans="1:13" ht="12" customHeight="1" x14ac:dyDescent="0.2">
      <c r="A80" s="294" t="s">
        <v>34</v>
      </c>
      <c r="B80" s="294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</row>
    <row r="81" spans="1:13" x14ac:dyDescent="0.2">
      <c r="A81" s="38">
        <v>1</v>
      </c>
      <c r="B81" s="49">
        <f t="shared" ref="B81:B84" si="26">C81+D81</f>
        <v>183</v>
      </c>
      <c r="C81" s="162">
        <v>36</v>
      </c>
      <c r="D81" s="162">
        <v>147</v>
      </c>
      <c r="E81" s="163">
        <v>140</v>
      </c>
      <c r="F81" s="163">
        <v>43</v>
      </c>
      <c r="G81" s="163">
        <v>3</v>
      </c>
      <c r="H81" s="163">
        <v>1</v>
      </c>
      <c r="I81" s="163">
        <v>10</v>
      </c>
      <c r="J81" s="163">
        <v>4</v>
      </c>
      <c r="K81" s="35">
        <v>13</v>
      </c>
      <c r="L81" s="163">
        <v>10</v>
      </c>
      <c r="M81" s="163">
        <v>3</v>
      </c>
    </row>
    <row r="82" spans="1:13" x14ac:dyDescent="0.2">
      <c r="A82" s="2">
        <v>2</v>
      </c>
      <c r="B82" s="48">
        <f t="shared" si="26"/>
        <v>114</v>
      </c>
      <c r="C82" s="162">
        <v>44</v>
      </c>
      <c r="D82" s="162">
        <v>70</v>
      </c>
      <c r="E82" s="163">
        <v>78</v>
      </c>
      <c r="F82" s="163">
        <v>36</v>
      </c>
      <c r="G82" s="163">
        <v>1</v>
      </c>
      <c r="H82" s="163">
        <v>1</v>
      </c>
      <c r="I82" s="163">
        <v>4</v>
      </c>
      <c r="J82" s="163">
        <v>3</v>
      </c>
      <c r="K82" s="35">
        <f t="shared" ref="K82:K84" si="27">L82+M82</f>
        <v>7</v>
      </c>
      <c r="L82" s="163">
        <v>5</v>
      </c>
      <c r="M82" s="163">
        <v>2</v>
      </c>
    </row>
    <row r="83" spans="1:13" x14ac:dyDescent="0.2">
      <c r="A83" s="2">
        <v>3</v>
      </c>
      <c r="B83" s="48">
        <f t="shared" si="26"/>
        <v>111</v>
      </c>
      <c r="C83" s="163">
        <v>35</v>
      </c>
      <c r="D83" s="163">
        <v>76</v>
      </c>
      <c r="E83" s="163">
        <v>74</v>
      </c>
      <c r="F83" s="163">
        <v>37</v>
      </c>
      <c r="G83" s="163">
        <v>1</v>
      </c>
      <c r="H83" s="163">
        <v>1</v>
      </c>
      <c r="I83" s="163">
        <v>4</v>
      </c>
      <c r="J83" s="163">
        <v>3</v>
      </c>
      <c r="K83" s="35">
        <f t="shared" si="27"/>
        <v>8</v>
      </c>
      <c r="L83" s="163">
        <v>5</v>
      </c>
      <c r="M83" s="163">
        <v>3</v>
      </c>
    </row>
    <row r="84" spans="1:13" x14ac:dyDescent="0.2">
      <c r="A84" s="2">
        <v>4</v>
      </c>
      <c r="B84" s="48">
        <f t="shared" si="26"/>
        <v>81</v>
      </c>
      <c r="C84" s="163">
        <v>30</v>
      </c>
      <c r="D84" s="163">
        <v>51</v>
      </c>
      <c r="E84" s="163">
        <v>52</v>
      </c>
      <c r="F84" s="163">
        <v>29</v>
      </c>
      <c r="G84" s="163">
        <v>1</v>
      </c>
      <c r="H84" s="163">
        <v>1</v>
      </c>
      <c r="I84" s="163">
        <v>2</v>
      </c>
      <c r="J84" s="163">
        <v>1</v>
      </c>
      <c r="K84" s="35">
        <f t="shared" si="27"/>
        <v>6</v>
      </c>
      <c r="L84" s="163">
        <v>4</v>
      </c>
      <c r="M84" s="163">
        <v>2</v>
      </c>
    </row>
    <row r="85" spans="1:13" x14ac:dyDescent="0.2">
      <c r="A85" s="48" t="s">
        <v>13</v>
      </c>
      <c r="B85" s="48">
        <f t="shared" si="22"/>
        <v>489</v>
      </c>
      <c r="C85" s="49">
        <f>SUM(C81:C84)</f>
        <v>145</v>
      </c>
      <c r="D85" s="49">
        <f>SUM(D81:D84)</f>
        <v>344</v>
      </c>
      <c r="E85" s="49">
        <f>SUM(E81:E84)</f>
        <v>344</v>
      </c>
      <c r="F85" s="49">
        <f>SUM(F81:F84)</f>
        <v>145</v>
      </c>
      <c r="G85" s="49">
        <f t="shared" ref="G85:M85" si="28">SUM(G81:G84)</f>
        <v>6</v>
      </c>
      <c r="H85" s="49">
        <f t="shared" si="28"/>
        <v>4</v>
      </c>
      <c r="I85" s="49">
        <f t="shared" si="28"/>
        <v>20</v>
      </c>
      <c r="J85" s="49">
        <f t="shared" si="28"/>
        <v>11</v>
      </c>
      <c r="K85" s="32">
        <f>L85+M85</f>
        <v>34</v>
      </c>
      <c r="L85" s="39">
        <f t="shared" si="28"/>
        <v>24</v>
      </c>
      <c r="M85" s="39">
        <f t="shared" si="28"/>
        <v>10</v>
      </c>
    </row>
    <row r="86" spans="1:13" x14ac:dyDescent="0.2">
      <c r="A86" s="294" t="s">
        <v>35</v>
      </c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</row>
    <row r="87" spans="1:13" x14ac:dyDescent="0.2">
      <c r="A87" s="38">
        <v>1</v>
      </c>
      <c r="B87" s="49">
        <f t="shared" ref="B87:B89" si="29">C87+D87</f>
        <v>72</v>
      </c>
      <c r="C87" s="162">
        <v>27</v>
      </c>
      <c r="D87" s="162">
        <v>45</v>
      </c>
      <c r="E87" s="163">
        <v>54</v>
      </c>
      <c r="F87" s="163">
        <v>18</v>
      </c>
      <c r="G87" s="163">
        <v>0</v>
      </c>
      <c r="H87" s="163">
        <v>0</v>
      </c>
      <c r="I87" s="163">
        <v>0</v>
      </c>
      <c r="J87" s="163">
        <v>0</v>
      </c>
      <c r="K87" s="35">
        <v>7</v>
      </c>
      <c r="L87" s="163">
        <v>5</v>
      </c>
      <c r="M87" s="163">
        <v>2</v>
      </c>
    </row>
    <row r="88" spans="1:13" x14ac:dyDescent="0.2">
      <c r="A88" s="2">
        <v>2</v>
      </c>
      <c r="B88" s="48">
        <f t="shared" si="29"/>
        <v>28</v>
      </c>
      <c r="C88" s="162">
        <v>16</v>
      </c>
      <c r="D88" s="162">
        <v>12</v>
      </c>
      <c r="E88" s="163">
        <v>14</v>
      </c>
      <c r="F88" s="163">
        <v>14</v>
      </c>
      <c r="G88" s="163">
        <v>0</v>
      </c>
      <c r="H88" s="163">
        <v>0</v>
      </c>
      <c r="I88" s="163">
        <v>0</v>
      </c>
      <c r="J88" s="163">
        <v>0</v>
      </c>
      <c r="K88" s="35">
        <f t="shared" ref="K88:K90" si="30">L88+M88</f>
        <v>2</v>
      </c>
      <c r="L88" s="163">
        <v>1</v>
      </c>
      <c r="M88" s="163">
        <v>1</v>
      </c>
    </row>
    <row r="89" spans="1:13" x14ac:dyDescent="0.2">
      <c r="A89" s="2">
        <v>3</v>
      </c>
      <c r="B89" s="48">
        <f t="shared" si="29"/>
        <v>25</v>
      </c>
      <c r="C89" s="163">
        <v>9</v>
      </c>
      <c r="D89" s="163">
        <v>16</v>
      </c>
      <c r="E89" s="163">
        <v>14</v>
      </c>
      <c r="F89" s="163">
        <v>11</v>
      </c>
      <c r="G89" s="163">
        <v>0</v>
      </c>
      <c r="H89" s="163">
        <v>0</v>
      </c>
      <c r="I89" s="163">
        <v>0</v>
      </c>
      <c r="J89" s="163">
        <v>0</v>
      </c>
      <c r="K89" s="35">
        <f t="shared" si="30"/>
        <v>2</v>
      </c>
      <c r="L89" s="163">
        <v>1</v>
      </c>
      <c r="M89" s="163">
        <v>1</v>
      </c>
    </row>
    <row r="90" spans="1:13" x14ac:dyDescent="0.2">
      <c r="A90" s="2">
        <v>4</v>
      </c>
      <c r="B90" s="48">
        <f t="shared" si="22"/>
        <v>0</v>
      </c>
      <c r="C90" s="163">
        <v>0</v>
      </c>
      <c r="D90" s="163">
        <v>0</v>
      </c>
      <c r="E90" s="163">
        <v>0</v>
      </c>
      <c r="F90" s="163">
        <v>0</v>
      </c>
      <c r="G90" s="163">
        <v>0</v>
      </c>
      <c r="H90" s="163">
        <v>0</v>
      </c>
      <c r="I90" s="163">
        <v>0</v>
      </c>
      <c r="J90" s="163">
        <v>0</v>
      </c>
      <c r="K90" s="35">
        <f t="shared" si="30"/>
        <v>0</v>
      </c>
      <c r="L90" s="163">
        <v>0</v>
      </c>
      <c r="M90" s="163">
        <v>0</v>
      </c>
    </row>
    <row r="91" spans="1:13" x14ac:dyDescent="0.2">
      <c r="A91" s="48" t="s">
        <v>13</v>
      </c>
      <c r="B91" s="48">
        <f t="shared" si="22"/>
        <v>125</v>
      </c>
      <c r="C91" s="48">
        <f>SUM(C87:C90)</f>
        <v>52</v>
      </c>
      <c r="D91" s="48">
        <f>SUM(D87:D90)</f>
        <v>73</v>
      </c>
      <c r="E91" s="48">
        <f>SUM(E87:E90)</f>
        <v>82</v>
      </c>
      <c r="F91" s="48">
        <f>SUM(F87:F90)</f>
        <v>43</v>
      </c>
      <c r="G91" s="48">
        <f t="shared" ref="G91:M91" si="31">SUM(G87:G90)</f>
        <v>0</v>
      </c>
      <c r="H91" s="48">
        <f t="shared" si="31"/>
        <v>0</v>
      </c>
      <c r="I91" s="48">
        <f t="shared" si="31"/>
        <v>0</v>
      </c>
      <c r="J91" s="48">
        <f t="shared" si="31"/>
        <v>0</v>
      </c>
      <c r="K91" s="37">
        <f>L91+M91</f>
        <v>11</v>
      </c>
      <c r="L91" s="27">
        <f t="shared" si="31"/>
        <v>7</v>
      </c>
      <c r="M91" s="27">
        <f t="shared" si="31"/>
        <v>4</v>
      </c>
    </row>
    <row r="92" spans="1:13" x14ac:dyDescent="0.2">
      <c r="A92" s="294" t="s">
        <v>36</v>
      </c>
      <c r="B92" s="294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</row>
    <row r="93" spans="1:13" x14ac:dyDescent="0.2">
      <c r="A93" s="38">
        <v>1</v>
      </c>
      <c r="B93" s="49">
        <f t="shared" ref="B93:B95" si="32">C93+D93</f>
        <v>52</v>
      </c>
      <c r="C93" s="162">
        <v>15</v>
      </c>
      <c r="D93" s="162">
        <v>37</v>
      </c>
      <c r="E93" s="163">
        <v>37</v>
      </c>
      <c r="F93" s="163">
        <v>15</v>
      </c>
      <c r="G93" s="163">
        <v>0</v>
      </c>
      <c r="H93" s="163">
        <v>0</v>
      </c>
      <c r="I93" s="163">
        <v>0</v>
      </c>
      <c r="J93" s="163">
        <v>0</v>
      </c>
      <c r="K93" s="35">
        <v>4</v>
      </c>
      <c r="L93" s="163">
        <v>3</v>
      </c>
      <c r="M93" s="163">
        <v>1</v>
      </c>
    </row>
    <row r="94" spans="1:13" x14ac:dyDescent="0.2">
      <c r="A94" s="2">
        <v>2</v>
      </c>
      <c r="B94" s="48">
        <f t="shared" si="32"/>
        <v>24</v>
      </c>
      <c r="C94" s="162">
        <v>6</v>
      </c>
      <c r="D94" s="162">
        <v>18</v>
      </c>
      <c r="E94" s="163">
        <v>13</v>
      </c>
      <c r="F94" s="163">
        <v>11</v>
      </c>
      <c r="G94" s="163">
        <v>0</v>
      </c>
      <c r="H94" s="163">
        <v>0</v>
      </c>
      <c r="I94" s="163">
        <v>0</v>
      </c>
      <c r="J94" s="163">
        <v>0</v>
      </c>
      <c r="K94" s="35">
        <f t="shared" ref="K94:K96" si="33">L94+M94</f>
        <v>2</v>
      </c>
      <c r="L94" s="163">
        <v>1</v>
      </c>
      <c r="M94" s="163">
        <v>1</v>
      </c>
    </row>
    <row r="95" spans="1:13" x14ac:dyDescent="0.2">
      <c r="A95" s="2">
        <v>3</v>
      </c>
      <c r="B95" s="48">
        <f t="shared" si="32"/>
        <v>26</v>
      </c>
      <c r="C95" s="163">
        <v>10</v>
      </c>
      <c r="D95" s="163">
        <v>16</v>
      </c>
      <c r="E95" s="163">
        <v>14</v>
      </c>
      <c r="F95" s="163">
        <v>12</v>
      </c>
      <c r="G95" s="163">
        <v>0</v>
      </c>
      <c r="H95" s="163">
        <v>0</v>
      </c>
      <c r="I95" s="163">
        <v>0</v>
      </c>
      <c r="J95" s="163">
        <v>0</v>
      </c>
      <c r="K95" s="35">
        <f t="shared" si="33"/>
        <v>2</v>
      </c>
      <c r="L95" s="163">
        <v>1</v>
      </c>
      <c r="M95" s="163">
        <v>1</v>
      </c>
    </row>
    <row r="96" spans="1:13" x14ac:dyDescent="0.2">
      <c r="A96" s="2">
        <v>4</v>
      </c>
      <c r="B96" s="48">
        <f t="shared" si="22"/>
        <v>0</v>
      </c>
      <c r="C96" s="163">
        <v>0</v>
      </c>
      <c r="D96" s="163">
        <v>0</v>
      </c>
      <c r="E96" s="163">
        <v>0</v>
      </c>
      <c r="F96" s="163">
        <v>0</v>
      </c>
      <c r="G96" s="163">
        <v>0</v>
      </c>
      <c r="H96" s="163">
        <v>0</v>
      </c>
      <c r="I96" s="163">
        <v>0</v>
      </c>
      <c r="J96" s="163">
        <v>0</v>
      </c>
      <c r="K96" s="35">
        <f t="shared" si="33"/>
        <v>0</v>
      </c>
      <c r="L96" s="163">
        <v>0</v>
      </c>
      <c r="M96" s="163">
        <v>0</v>
      </c>
    </row>
    <row r="97" spans="1:13" x14ac:dyDescent="0.2">
      <c r="A97" s="48" t="s">
        <v>13</v>
      </c>
      <c r="B97" s="48">
        <f t="shared" si="22"/>
        <v>102</v>
      </c>
      <c r="C97" s="48">
        <f>SUM(C93:C96)</f>
        <v>31</v>
      </c>
      <c r="D97" s="48">
        <f>SUM(D93:D96)</f>
        <v>71</v>
      </c>
      <c r="E97" s="48">
        <f>SUM(E93:E96)</f>
        <v>64</v>
      </c>
      <c r="F97" s="48">
        <f>SUM(F93:F96)</f>
        <v>38</v>
      </c>
      <c r="G97" s="48">
        <f t="shared" ref="G97:M97" si="34">SUM(G93:G96)</f>
        <v>0</v>
      </c>
      <c r="H97" s="48">
        <f t="shared" si="34"/>
        <v>0</v>
      </c>
      <c r="I97" s="48">
        <f t="shared" si="34"/>
        <v>0</v>
      </c>
      <c r="J97" s="48">
        <f t="shared" si="34"/>
        <v>0</v>
      </c>
      <c r="K97" s="37">
        <f>L97+M97</f>
        <v>8</v>
      </c>
      <c r="L97" s="27">
        <f t="shared" si="34"/>
        <v>5</v>
      </c>
      <c r="M97" s="27">
        <f t="shared" si="34"/>
        <v>3</v>
      </c>
    </row>
    <row r="98" spans="1:13" x14ac:dyDescent="0.2">
      <c r="A98" s="294" t="s">
        <v>37</v>
      </c>
      <c r="B98" s="294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</row>
    <row r="99" spans="1:13" x14ac:dyDescent="0.2">
      <c r="A99" s="38">
        <v>1</v>
      </c>
      <c r="B99" s="49">
        <f t="shared" ref="B99:B100" si="35">C99+D99</f>
        <v>32</v>
      </c>
      <c r="C99" s="163">
        <v>6</v>
      </c>
      <c r="D99" s="163">
        <v>26</v>
      </c>
      <c r="E99" s="163">
        <v>17</v>
      </c>
      <c r="F99" s="163">
        <v>15</v>
      </c>
      <c r="G99" s="163">
        <v>0</v>
      </c>
      <c r="H99" s="163">
        <v>0</v>
      </c>
      <c r="I99" s="163">
        <v>0</v>
      </c>
      <c r="J99" s="163">
        <v>0</v>
      </c>
      <c r="K99" s="35">
        <v>2</v>
      </c>
      <c r="L99" s="163">
        <v>1</v>
      </c>
      <c r="M99" s="163">
        <v>1</v>
      </c>
    </row>
    <row r="100" spans="1:13" x14ac:dyDescent="0.2">
      <c r="A100" s="2">
        <v>2</v>
      </c>
      <c r="B100" s="48">
        <f t="shared" si="35"/>
        <v>32</v>
      </c>
      <c r="C100" s="163">
        <v>9</v>
      </c>
      <c r="D100" s="163">
        <v>23</v>
      </c>
      <c r="E100" s="163">
        <v>17</v>
      </c>
      <c r="F100" s="163">
        <v>15</v>
      </c>
      <c r="G100" s="163">
        <v>0</v>
      </c>
      <c r="H100" s="163">
        <v>0</v>
      </c>
      <c r="I100" s="163">
        <v>0</v>
      </c>
      <c r="J100" s="163">
        <v>0</v>
      </c>
      <c r="K100" s="35">
        <f t="shared" ref="K100:K102" si="36">L100+M100</f>
        <v>2</v>
      </c>
      <c r="L100" s="163">
        <v>1</v>
      </c>
      <c r="M100" s="163">
        <v>1</v>
      </c>
    </row>
    <row r="101" spans="1:13" x14ac:dyDescent="0.2">
      <c r="A101" s="2">
        <v>3</v>
      </c>
      <c r="B101" s="48">
        <f t="shared" si="22"/>
        <v>0</v>
      </c>
      <c r="C101" s="163">
        <v>0</v>
      </c>
      <c r="D101" s="163">
        <v>0</v>
      </c>
      <c r="E101" s="163">
        <v>0</v>
      </c>
      <c r="F101" s="163">
        <v>0</v>
      </c>
      <c r="G101" s="163">
        <v>0</v>
      </c>
      <c r="H101" s="163">
        <v>0</v>
      </c>
      <c r="I101" s="163">
        <v>0</v>
      </c>
      <c r="J101" s="163">
        <v>0</v>
      </c>
      <c r="K101" s="35">
        <f t="shared" si="36"/>
        <v>0</v>
      </c>
      <c r="L101" s="163">
        <v>0</v>
      </c>
      <c r="M101" s="163">
        <v>0</v>
      </c>
    </row>
    <row r="102" spans="1:13" x14ac:dyDescent="0.2">
      <c r="A102" s="2">
        <v>4</v>
      </c>
      <c r="B102" s="48">
        <f t="shared" si="22"/>
        <v>0</v>
      </c>
      <c r="C102" s="163">
        <v>0</v>
      </c>
      <c r="D102" s="163">
        <v>0</v>
      </c>
      <c r="E102" s="163">
        <v>0</v>
      </c>
      <c r="F102" s="163">
        <v>0</v>
      </c>
      <c r="G102" s="163">
        <v>0</v>
      </c>
      <c r="H102" s="163">
        <v>0</v>
      </c>
      <c r="I102" s="163">
        <v>0</v>
      </c>
      <c r="J102" s="163">
        <v>0</v>
      </c>
      <c r="K102" s="35">
        <f t="shared" si="36"/>
        <v>0</v>
      </c>
      <c r="L102" s="163">
        <v>0</v>
      </c>
      <c r="M102" s="163">
        <v>0</v>
      </c>
    </row>
    <row r="103" spans="1:13" x14ac:dyDescent="0.2">
      <c r="A103" s="48" t="s">
        <v>13</v>
      </c>
      <c r="B103" s="48">
        <f t="shared" si="22"/>
        <v>64</v>
      </c>
      <c r="C103" s="48">
        <f t="shared" ref="C103:M103" si="37">SUM(C99:C102)</f>
        <v>15</v>
      </c>
      <c r="D103" s="48">
        <f t="shared" si="37"/>
        <v>49</v>
      </c>
      <c r="E103" s="48">
        <f t="shared" si="37"/>
        <v>34</v>
      </c>
      <c r="F103" s="48">
        <f t="shared" si="37"/>
        <v>30</v>
      </c>
      <c r="G103" s="48">
        <f t="shared" si="37"/>
        <v>0</v>
      </c>
      <c r="H103" s="48">
        <f t="shared" si="37"/>
        <v>0</v>
      </c>
      <c r="I103" s="48">
        <f t="shared" si="37"/>
        <v>0</v>
      </c>
      <c r="J103" s="48">
        <f t="shared" si="37"/>
        <v>0</v>
      </c>
      <c r="K103" s="32">
        <f>L103+M103</f>
        <v>4</v>
      </c>
      <c r="L103" s="27">
        <f t="shared" si="37"/>
        <v>2</v>
      </c>
      <c r="M103" s="27">
        <f t="shared" si="37"/>
        <v>2</v>
      </c>
    </row>
    <row r="104" spans="1:13" x14ac:dyDescent="0.2">
      <c r="A104" s="294" t="s">
        <v>38</v>
      </c>
      <c r="B104" s="294"/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</row>
    <row r="105" spans="1:13" x14ac:dyDescent="0.2">
      <c r="A105" s="38">
        <v>1</v>
      </c>
      <c r="B105" s="49">
        <f t="shared" ref="B105:B106" si="38">C105+D105</f>
        <v>43</v>
      </c>
      <c r="C105" s="162">
        <v>14</v>
      </c>
      <c r="D105" s="162">
        <v>29</v>
      </c>
      <c r="E105" s="162">
        <v>43</v>
      </c>
      <c r="F105" s="163">
        <v>0</v>
      </c>
      <c r="G105" s="163">
        <v>1</v>
      </c>
      <c r="H105" s="163">
        <v>0</v>
      </c>
      <c r="I105" s="163">
        <v>2</v>
      </c>
      <c r="J105" s="163">
        <v>0</v>
      </c>
      <c r="K105" s="35">
        <v>3</v>
      </c>
      <c r="L105" s="163">
        <v>3</v>
      </c>
      <c r="M105" s="163">
        <v>0</v>
      </c>
    </row>
    <row r="106" spans="1:13" x14ac:dyDescent="0.2">
      <c r="A106" s="2">
        <v>2</v>
      </c>
      <c r="B106" s="48">
        <f t="shared" si="38"/>
        <v>47</v>
      </c>
      <c r="C106" s="162">
        <v>12</v>
      </c>
      <c r="D106" s="162">
        <v>35</v>
      </c>
      <c r="E106" s="162">
        <v>47</v>
      </c>
      <c r="F106" s="163">
        <v>0</v>
      </c>
      <c r="G106" s="163">
        <v>1</v>
      </c>
      <c r="H106" s="163">
        <v>0</v>
      </c>
      <c r="I106" s="163">
        <v>2</v>
      </c>
      <c r="J106" s="163">
        <v>0</v>
      </c>
      <c r="K106" s="35">
        <f t="shared" ref="K106:K108" si="39">L106+M106</f>
        <v>3</v>
      </c>
      <c r="L106" s="163">
        <v>3</v>
      </c>
      <c r="M106" s="163">
        <v>0</v>
      </c>
    </row>
    <row r="107" spans="1:13" x14ac:dyDescent="0.2">
      <c r="A107" s="2">
        <v>3</v>
      </c>
      <c r="B107" s="48">
        <f t="shared" si="22"/>
        <v>0</v>
      </c>
      <c r="C107" s="162">
        <v>0</v>
      </c>
      <c r="D107" s="162">
        <v>0</v>
      </c>
      <c r="E107" s="162">
        <v>0</v>
      </c>
      <c r="F107" s="163">
        <v>0</v>
      </c>
      <c r="G107" s="163">
        <v>0</v>
      </c>
      <c r="H107" s="163">
        <v>0</v>
      </c>
      <c r="I107" s="163">
        <v>0</v>
      </c>
      <c r="J107" s="163">
        <v>0</v>
      </c>
      <c r="K107" s="35">
        <f t="shared" si="39"/>
        <v>0</v>
      </c>
      <c r="L107" s="163">
        <v>0</v>
      </c>
      <c r="M107" s="163">
        <v>0</v>
      </c>
    </row>
    <row r="108" spans="1:13" x14ac:dyDescent="0.2">
      <c r="A108" s="2">
        <v>4</v>
      </c>
      <c r="B108" s="48">
        <f t="shared" si="22"/>
        <v>0</v>
      </c>
      <c r="C108" s="162">
        <v>0</v>
      </c>
      <c r="D108" s="162">
        <v>0</v>
      </c>
      <c r="E108" s="162">
        <v>0</v>
      </c>
      <c r="F108" s="163">
        <v>0</v>
      </c>
      <c r="G108" s="163">
        <v>0</v>
      </c>
      <c r="H108" s="163">
        <v>0</v>
      </c>
      <c r="I108" s="163">
        <v>0</v>
      </c>
      <c r="J108" s="163">
        <v>0</v>
      </c>
      <c r="K108" s="35">
        <f t="shared" si="39"/>
        <v>0</v>
      </c>
      <c r="L108" s="163">
        <v>0</v>
      </c>
      <c r="M108" s="163">
        <v>0</v>
      </c>
    </row>
    <row r="109" spans="1:13" x14ac:dyDescent="0.2">
      <c r="A109" s="48" t="s">
        <v>13</v>
      </c>
      <c r="B109" s="48">
        <f t="shared" si="22"/>
        <v>90</v>
      </c>
      <c r="C109" s="48">
        <f t="shared" ref="C109:M109" si="40">SUM(C105:C108)</f>
        <v>26</v>
      </c>
      <c r="D109" s="48">
        <f t="shared" si="40"/>
        <v>64</v>
      </c>
      <c r="E109" s="48">
        <f t="shared" si="40"/>
        <v>90</v>
      </c>
      <c r="F109" s="48">
        <f t="shared" si="40"/>
        <v>0</v>
      </c>
      <c r="G109" s="48">
        <f t="shared" si="40"/>
        <v>2</v>
      </c>
      <c r="H109" s="48">
        <f t="shared" si="40"/>
        <v>0</v>
      </c>
      <c r="I109" s="48">
        <f t="shared" si="40"/>
        <v>4</v>
      </c>
      <c r="J109" s="48">
        <f t="shared" si="40"/>
        <v>0</v>
      </c>
      <c r="K109" s="32">
        <f>L109+M109</f>
        <v>6</v>
      </c>
      <c r="L109" s="27">
        <f t="shared" si="40"/>
        <v>6</v>
      </c>
      <c r="M109" s="48">
        <f t="shared" si="40"/>
        <v>0</v>
      </c>
    </row>
    <row r="110" spans="1:13" x14ac:dyDescent="0.2">
      <c r="A110" s="294" t="s">
        <v>39</v>
      </c>
      <c r="B110" s="294"/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</row>
    <row r="111" spans="1:13" x14ac:dyDescent="0.2">
      <c r="A111" s="38">
        <v>1</v>
      </c>
      <c r="B111" s="49">
        <f>C111+D111</f>
        <v>125</v>
      </c>
      <c r="C111" s="162">
        <v>44</v>
      </c>
      <c r="D111" s="162">
        <v>81</v>
      </c>
      <c r="E111" s="162">
        <v>89</v>
      </c>
      <c r="F111" s="162">
        <v>36</v>
      </c>
      <c r="G111" s="163">
        <v>1</v>
      </c>
      <c r="H111" s="163">
        <v>1</v>
      </c>
      <c r="I111" s="163">
        <v>3</v>
      </c>
      <c r="J111" s="163">
        <v>2</v>
      </c>
      <c r="K111" s="35">
        <v>9</v>
      </c>
      <c r="L111" s="163">
        <v>6</v>
      </c>
      <c r="M111" s="163">
        <v>3</v>
      </c>
    </row>
    <row r="112" spans="1:13" ht="12" customHeight="1" x14ac:dyDescent="0.2">
      <c r="A112" s="2">
        <v>2</v>
      </c>
      <c r="B112" s="48">
        <f t="shared" ref="B112" si="41">C112+D112</f>
        <v>47</v>
      </c>
      <c r="C112" s="162">
        <v>13</v>
      </c>
      <c r="D112" s="162">
        <v>34</v>
      </c>
      <c r="E112" s="162">
        <v>21</v>
      </c>
      <c r="F112" s="162">
        <v>26</v>
      </c>
      <c r="G112" s="163">
        <v>1</v>
      </c>
      <c r="H112" s="163">
        <v>1</v>
      </c>
      <c r="I112" s="163">
        <v>1</v>
      </c>
      <c r="J112" s="163">
        <v>1</v>
      </c>
      <c r="K112" s="35">
        <f t="shared" ref="K112:K114" si="42">L112+M112</f>
        <v>3</v>
      </c>
      <c r="L112" s="163">
        <v>2</v>
      </c>
      <c r="M112" s="163">
        <v>1</v>
      </c>
    </row>
    <row r="113" spans="1:13" ht="12" customHeight="1" x14ac:dyDescent="0.2">
      <c r="A113" s="2">
        <v>3</v>
      </c>
      <c r="B113" s="48">
        <f t="shared" si="22"/>
        <v>0</v>
      </c>
      <c r="C113" s="162">
        <v>0</v>
      </c>
      <c r="D113" s="162">
        <v>0</v>
      </c>
      <c r="E113" s="162">
        <v>0</v>
      </c>
      <c r="F113" s="162">
        <v>0</v>
      </c>
      <c r="G113" s="163">
        <v>0</v>
      </c>
      <c r="H113" s="163">
        <v>0</v>
      </c>
      <c r="I113" s="163">
        <v>0</v>
      </c>
      <c r="J113" s="163">
        <v>0</v>
      </c>
      <c r="K113" s="35">
        <f t="shared" si="42"/>
        <v>0</v>
      </c>
      <c r="L113" s="163">
        <v>0</v>
      </c>
      <c r="M113" s="163">
        <v>0</v>
      </c>
    </row>
    <row r="114" spans="1:13" ht="12" customHeight="1" x14ac:dyDescent="0.2">
      <c r="A114" s="2">
        <v>4</v>
      </c>
      <c r="B114" s="48">
        <f t="shared" si="22"/>
        <v>0</v>
      </c>
      <c r="C114" s="162">
        <v>0</v>
      </c>
      <c r="D114" s="162">
        <v>0</v>
      </c>
      <c r="E114" s="162">
        <v>0</v>
      </c>
      <c r="F114" s="162">
        <v>0</v>
      </c>
      <c r="G114" s="163">
        <v>0</v>
      </c>
      <c r="H114" s="163">
        <v>0</v>
      </c>
      <c r="I114" s="163">
        <v>0</v>
      </c>
      <c r="J114" s="163">
        <v>0</v>
      </c>
      <c r="K114" s="35">
        <f t="shared" si="42"/>
        <v>0</v>
      </c>
      <c r="L114" s="163">
        <v>0</v>
      </c>
      <c r="M114" s="163">
        <v>0</v>
      </c>
    </row>
    <row r="115" spans="1:13" ht="12" customHeight="1" x14ac:dyDescent="0.2">
      <c r="A115" s="48" t="s">
        <v>13</v>
      </c>
      <c r="B115" s="48">
        <f t="shared" si="22"/>
        <v>172</v>
      </c>
      <c r="C115" s="48">
        <f t="shared" ref="C115:J115" si="43">SUM(C111:C114)</f>
        <v>57</v>
      </c>
      <c r="D115" s="48">
        <f t="shared" si="43"/>
        <v>115</v>
      </c>
      <c r="E115" s="48">
        <f t="shared" si="43"/>
        <v>110</v>
      </c>
      <c r="F115" s="48">
        <f t="shared" si="43"/>
        <v>62</v>
      </c>
      <c r="G115" s="48">
        <f t="shared" si="43"/>
        <v>2</v>
      </c>
      <c r="H115" s="48">
        <f t="shared" si="43"/>
        <v>2</v>
      </c>
      <c r="I115" s="48">
        <f t="shared" si="43"/>
        <v>4</v>
      </c>
      <c r="J115" s="48">
        <f t="shared" si="43"/>
        <v>3</v>
      </c>
      <c r="K115" s="32">
        <f>L115+M115</f>
        <v>12</v>
      </c>
      <c r="L115" s="48">
        <f>SUM(L111:L114)</f>
        <v>8</v>
      </c>
      <c r="M115" s="27">
        <f>SUM(M111:M114)</f>
        <v>4</v>
      </c>
    </row>
    <row r="116" spans="1:13" ht="12" customHeight="1" x14ac:dyDescent="0.2">
      <c r="A116" s="294" t="s">
        <v>40</v>
      </c>
      <c r="B116" s="294"/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</row>
    <row r="117" spans="1:13" ht="12" customHeight="1" x14ac:dyDescent="0.2">
      <c r="A117" s="2" t="s">
        <v>68</v>
      </c>
      <c r="B117" s="49">
        <f>C117+D117</f>
        <v>81</v>
      </c>
      <c r="C117" s="120">
        <v>28</v>
      </c>
      <c r="D117" s="120">
        <v>53</v>
      </c>
      <c r="E117" s="120">
        <v>56</v>
      </c>
      <c r="F117" s="120">
        <v>25</v>
      </c>
      <c r="G117" s="120">
        <v>1</v>
      </c>
      <c r="H117" s="120">
        <v>1</v>
      </c>
      <c r="I117" s="120">
        <v>2</v>
      </c>
      <c r="J117" s="120">
        <v>1</v>
      </c>
      <c r="K117" s="42">
        <f t="shared" ref="K117:K122" si="44">L117+M117</f>
        <v>6</v>
      </c>
      <c r="L117" s="25">
        <v>4</v>
      </c>
      <c r="M117" s="25">
        <v>2</v>
      </c>
    </row>
    <row r="118" spans="1:13" ht="12" customHeight="1" x14ac:dyDescent="0.2">
      <c r="A118" s="2" t="s">
        <v>41</v>
      </c>
      <c r="B118" s="49">
        <f t="shared" ref="B118:B121" si="45">C118+D118</f>
        <v>57</v>
      </c>
      <c r="C118" s="120">
        <v>12</v>
      </c>
      <c r="D118" s="120">
        <v>45</v>
      </c>
      <c r="E118" s="120">
        <v>42</v>
      </c>
      <c r="F118" s="120">
        <v>15</v>
      </c>
      <c r="G118" s="120">
        <v>1</v>
      </c>
      <c r="H118" s="120">
        <v>1</v>
      </c>
      <c r="I118" s="120">
        <v>2</v>
      </c>
      <c r="J118" s="120">
        <v>1</v>
      </c>
      <c r="K118" s="42">
        <f t="shared" si="44"/>
        <v>4</v>
      </c>
      <c r="L118" s="25">
        <v>3</v>
      </c>
      <c r="M118" s="25">
        <v>1</v>
      </c>
    </row>
    <row r="119" spans="1:13" ht="12" customHeight="1" x14ac:dyDescent="0.2">
      <c r="A119" s="2" t="s">
        <v>69</v>
      </c>
      <c r="B119" s="49">
        <f t="shared" si="45"/>
        <v>44</v>
      </c>
      <c r="C119" s="120">
        <v>13</v>
      </c>
      <c r="D119" s="120">
        <v>31</v>
      </c>
      <c r="E119" s="120">
        <v>29</v>
      </c>
      <c r="F119" s="120">
        <v>15</v>
      </c>
      <c r="G119" s="120">
        <v>1</v>
      </c>
      <c r="H119" s="120">
        <v>1</v>
      </c>
      <c r="I119" s="120">
        <v>2</v>
      </c>
      <c r="J119" s="120">
        <v>1</v>
      </c>
      <c r="K119" s="42">
        <f t="shared" si="44"/>
        <v>4</v>
      </c>
      <c r="L119" s="120">
        <v>3</v>
      </c>
      <c r="M119" s="120">
        <v>1</v>
      </c>
    </row>
    <row r="120" spans="1:13" s="17" customFormat="1" ht="13.5" x14ac:dyDescent="0.25">
      <c r="A120" s="2" t="s">
        <v>51</v>
      </c>
      <c r="B120" s="49">
        <f t="shared" si="45"/>
        <v>81</v>
      </c>
      <c r="C120" s="40">
        <v>10</v>
      </c>
      <c r="D120" s="120">
        <v>71</v>
      </c>
      <c r="E120" s="120">
        <v>65</v>
      </c>
      <c r="F120" s="120">
        <v>16</v>
      </c>
      <c r="G120" s="120">
        <v>1</v>
      </c>
      <c r="H120" s="120">
        <v>1</v>
      </c>
      <c r="I120" s="120">
        <v>3</v>
      </c>
      <c r="J120" s="120">
        <v>1</v>
      </c>
      <c r="K120" s="35">
        <f t="shared" si="44"/>
        <v>6</v>
      </c>
      <c r="L120" s="12">
        <v>5</v>
      </c>
      <c r="M120" s="12">
        <v>1</v>
      </c>
    </row>
    <row r="121" spans="1:13" ht="12" customHeight="1" x14ac:dyDescent="0.2">
      <c r="A121" s="2">
        <v>4</v>
      </c>
      <c r="B121" s="49">
        <f t="shared" si="45"/>
        <v>60</v>
      </c>
      <c r="C121" s="41">
        <v>14</v>
      </c>
      <c r="D121" s="35">
        <v>46</v>
      </c>
      <c r="E121" s="35">
        <v>46</v>
      </c>
      <c r="F121" s="35">
        <v>14</v>
      </c>
      <c r="G121" s="35">
        <v>1</v>
      </c>
      <c r="H121" s="35">
        <v>1</v>
      </c>
      <c r="I121" s="35">
        <v>2</v>
      </c>
      <c r="J121" s="35">
        <v>1</v>
      </c>
      <c r="K121" s="35">
        <f t="shared" si="44"/>
        <v>4</v>
      </c>
      <c r="L121" s="12">
        <v>3</v>
      </c>
      <c r="M121" s="12">
        <v>1</v>
      </c>
    </row>
    <row r="122" spans="1:13" ht="12" customHeight="1" x14ac:dyDescent="0.2">
      <c r="A122" s="48" t="s">
        <v>13</v>
      </c>
      <c r="B122" s="48">
        <f t="shared" si="22"/>
        <v>323</v>
      </c>
      <c r="C122" s="6">
        <f t="shared" ref="C122:M122" si="46">SUM(C117:C121)</f>
        <v>77</v>
      </c>
      <c r="D122" s="6">
        <f t="shared" si="46"/>
        <v>246</v>
      </c>
      <c r="E122" s="6">
        <f t="shared" si="46"/>
        <v>238</v>
      </c>
      <c r="F122" s="6">
        <f t="shared" si="46"/>
        <v>85</v>
      </c>
      <c r="G122" s="6">
        <f t="shared" si="46"/>
        <v>5</v>
      </c>
      <c r="H122" s="6">
        <f t="shared" si="46"/>
        <v>5</v>
      </c>
      <c r="I122" s="6">
        <f t="shared" si="46"/>
        <v>11</v>
      </c>
      <c r="J122" s="6">
        <f t="shared" si="46"/>
        <v>5</v>
      </c>
      <c r="K122" s="33">
        <f t="shared" si="44"/>
        <v>24</v>
      </c>
      <c r="L122" s="26">
        <f t="shared" si="46"/>
        <v>18</v>
      </c>
      <c r="M122" s="26">
        <f t="shared" si="46"/>
        <v>6</v>
      </c>
    </row>
    <row r="123" spans="1:13" ht="12" customHeight="1" x14ac:dyDescent="0.2">
      <c r="A123" s="295" t="s">
        <v>42</v>
      </c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</row>
    <row r="124" spans="1:13" ht="12" customHeight="1" x14ac:dyDescent="0.2">
      <c r="A124" s="2">
        <v>1</v>
      </c>
      <c r="B124" s="48">
        <f>B118+B117+B111+B105+B99+B93+B87+B81+B72+B71+B65+B59+B53+B47+B41+B35+B29+B23+B22</f>
        <v>3669</v>
      </c>
      <c r="C124" s="144">
        <f t="shared" ref="C124:M124" si="47">C118+C117+C111+C105+C99+C93+C87+C81+C72+C71+C65+C59+C53+C47+C41+C35+C29+C23+C22</f>
        <v>698</v>
      </c>
      <c r="D124" s="144">
        <f t="shared" si="47"/>
        <v>2971</v>
      </c>
      <c r="E124" s="144">
        <f t="shared" si="47"/>
        <v>2640</v>
      </c>
      <c r="F124" s="144">
        <f t="shared" si="47"/>
        <v>1029</v>
      </c>
      <c r="G124" s="144">
        <f t="shared" si="47"/>
        <v>39</v>
      </c>
      <c r="H124" s="144">
        <f t="shared" si="47"/>
        <v>15</v>
      </c>
      <c r="I124" s="144">
        <f t="shared" si="47"/>
        <v>101</v>
      </c>
      <c r="J124" s="144">
        <f t="shared" si="47"/>
        <v>31</v>
      </c>
      <c r="K124" s="144">
        <f t="shared" si="47"/>
        <v>257</v>
      </c>
      <c r="L124" s="144">
        <f t="shared" si="47"/>
        <v>182</v>
      </c>
      <c r="M124" s="144">
        <f t="shared" si="47"/>
        <v>75</v>
      </c>
    </row>
    <row r="125" spans="1:13" ht="12" customHeight="1" x14ac:dyDescent="0.2">
      <c r="A125" s="2">
        <v>2</v>
      </c>
      <c r="B125" s="48">
        <f>B120+B119+B112+B106+B100+B94+B88+B82+B74+B73+B66+B60+B54+B48+B42+B36+B30+B24+B16+B15+B10</f>
        <v>3701</v>
      </c>
      <c r="C125" s="144">
        <f t="shared" ref="C125:M125" si="48">C120+C119+C112+C106+C100+C94+C88+C82+C74+C73+C66+C60+C54+C48+C42+C36+C30+C24+C16+C15+C10</f>
        <v>645</v>
      </c>
      <c r="D125" s="144">
        <f t="shared" si="48"/>
        <v>3056</v>
      </c>
      <c r="E125" s="144">
        <f t="shared" si="48"/>
        <v>2612</v>
      </c>
      <c r="F125" s="144">
        <f t="shared" si="48"/>
        <v>1089</v>
      </c>
      <c r="G125" s="144">
        <f t="shared" si="48"/>
        <v>38</v>
      </c>
      <c r="H125" s="144">
        <f t="shared" si="48"/>
        <v>18</v>
      </c>
      <c r="I125" s="144">
        <f t="shared" si="48"/>
        <v>96</v>
      </c>
      <c r="J125" s="144">
        <f t="shared" si="48"/>
        <v>32</v>
      </c>
      <c r="K125" s="144">
        <f t="shared" si="48"/>
        <v>237</v>
      </c>
      <c r="L125" s="144">
        <f t="shared" si="48"/>
        <v>168</v>
      </c>
      <c r="M125" s="144">
        <f t="shared" si="48"/>
        <v>69</v>
      </c>
    </row>
    <row r="126" spans="1:13" ht="12" customHeight="1" x14ac:dyDescent="0.2">
      <c r="A126" s="2">
        <v>3</v>
      </c>
      <c r="B126" s="48">
        <f>B113+B107+B101+B95+B89+B83+B76+B75+B67+B61+B55+B49+B43+B37+B31+B25+B18+B17+B11</f>
        <v>2773</v>
      </c>
      <c r="C126" s="144">
        <f t="shared" ref="C126:M126" si="49">C113+C107+C101+C95+C89+C83+C76+C75+C67+C61+C55+C49+C43+C37+C31+C25+C18+C17+C11</f>
        <v>469</v>
      </c>
      <c r="D126" s="144">
        <f t="shared" si="49"/>
        <v>2304</v>
      </c>
      <c r="E126" s="144">
        <f t="shared" si="49"/>
        <v>1894</v>
      </c>
      <c r="F126" s="144">
        <f t="shared" si="49"/>
        <v>879</v>
      </c>
      <c r="G126" s="144">
        <f t="shared" si="49"/>
        <v>27</v>
      </c>
      <c r="H126" s="144">
        <f t="shared" si="49"/>
        <v>15</v>
      </c>
      <c r="I126" s="144">
        <f t="shared" si="49"/>
        <v>70</v>
      </c>
      <c r="J126" s="144">
        <f t="shared" si="49"/>
        <v>28</v>
      </c>
      <c r="K126" s="144">
        <f t="shared" si="49"/>
        <v>190</v>
      </c>
      <c r="L126" s="144">
        <f t="shared" si="49"/>
        <v>126</v>
      </c>
      <c r="M126" s="144">
        <f t="shared" si="49"/>
        <v>64</v>
      </c>
    </row>
    <row r="127" spans="1:13" ht="12" customHeight="1" x14ac:dyDescent="0.2">
      <c r="A127" s="2">
        <v>4</v>
      </c>
      <c r="B127" s="48">
        <f>B121+B114+B108+B102+B96+B90+B84+B78+B77+B68+B62+B56+B50+B44+B38+B32+B26+B19+B12</f>
        <v>2377</v>
      </c>
      <c r="C127" s="144">
        <f t="shared" ref="C127:M127" si="50">C121+C114+C108+C102+C96+C90+C84+C78+C77+C68+C62+C56+C50+C44+C38+C32+C26+C19+C12</f>
        <v>421</v>
      </c>
      <c r="D127" s="144">
        <f t="shared" si="50"/>
        <v>1956</v>
      </c>
      <c r="E127" s="144">
        <f t="shared" si="50"/>
        <v>1678</v>
      </c>
      <c r="F127" s="144">
        <f t="shared" si="50"/>
        <v>699</v>
      </c>
      <c r="G127" s="144">
        <f t="shared" si="50"/>
        <v>27</v>
      </c>
      <c r="H127" s="144">
        <f t="shared" si="50"/>
        <v>14</v>
      </c>
      <c r="I127" s="144">
        <f t="shared" si="50"/>
        <v>60</v>
      </c>
      <c r="J127" s="144">
        <f t="shared" si="50"/>
        <v>23</v>
      </c>
      <c r="K127" s="144">
        <f t="shared" si="50"/>
        <v>164</v>
      </c>
      <c r="L127" s="144">
        <f t="shared" si="50"/>
        <v>114</v>
      </c>
      <c r="M127" s="144">
        <f t="shared" si="50"/>
        <v>50</v>
      </c>
    </row>
    <row r="128" spans="1:13" ht="12" customHeight="1" x14ac:dyDescent="0.2">
      <c r="A128" s="48" t="s">
        <v>13</v>
      </c>
      <c r="B128" s="48">
        <f>B122+B115+B109+B103+B97+B91+B85+B79+B69+B63+B57+B51+B45+B39+B33+B27+B20+B13</f>
        <v>12520</v>
      </c>
      <c r="C128" s="144">
        <f t="shared" ref="C128:M128" si="51">C122+C115+C109+C103+C97+C91+C85+C79+C69+C63+C57+C51+C45+C39+C33+C27+C20+C13</f>
        <v>2233</v>
      </c>
      <c r="D128" s="144">
        <f t="shared" si="51"/>
        <v>10287</v>
      </c>
      <c r="E128" s="144">
        <f t="shared" si="51"/>
        <v>8824</v>
      </c>
      <c r="F128" s="144">
        <f t="shared" si="51"/>
        <v>3696</v>
      </c>
      <c r="G128" s="144">
        <f t="shared" si="51"/>
        <v>131</v>
      </c>
      <c r="H128" s="144">
        <f t="shared" si="51"/>
        <v>62</v>
      </c>
      <c r="I128" s="144">
        <f t="shared" si="51"/>
        <v>327</v>
      </c>
      <c r="J128" s="144">
        <f t="shared" si="51"/>
        <v>114</v>
      </c>
      <c r="K128" s="144">
        <f t="shared" si="51"/>
        <v>848</v>
      </c>
      <c r="L128" s="144">
        <f t="shared" si="51"/>
        <v>590</v>
      </c>
      <c r="M128" s="144">
        <f t="shared" si="51"/>
        <v>258</v>
      </c>
    </row>
    <row r="129" spans="1:13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s="117" customFormat="1" x14ac:dyDescent="0.2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</row>
    <row r="132" spans="1:13" s="117" customFormat="1" x14ac:dyDescent="0.2">
      <c r="K132" s="21"/>
    </row>
    <row r="133" spans="1:13" s="117" customFormat="1" ht="13.5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61" t="s">
        <v>43</v>
      </c>
      <c r="L133" s="261"/>
      <c r="M133" s="261"/>
    </row>
    <row r="134" spans="1:13" s="117" customFormat="1" x14ac:dyDescent="0.2">
      <c r="A134" s="254" t="s">
        <v>206</v>
      </c>
      <c r="B134" s="254"/>
      <c r="C134" s="254"/>
      <c r="D134" s="254"/>
      <c r="E134" s="254"/>
      <c r="F134" s="254"/>
      <c r="G134" s="254"/>
      <c r="H134" s="254"/>
      <c r="I134" s="254"/>
      <c r="J134" s="254"/>
      <c r="K134" s="254"/>
      <c r="L134" s="254"/>
      <c r="M134" s="254"/>
    </row>
    <row r="135" spans="1:13" s="117" customFormat="1" x14ac:dyDescent="0.2">
      <c r="A135" s="255" t="s">
        <v>204</v>
      </c>
      <c r="B135" s="255"/>
      <c r="C135" s="255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</row>
    <row r="136" spans="1:13" s="117" customFormat="1" x14ac:dyDescent="0.2">
      <c r="A136" s="256"/>
      <c r="B136" s="256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</row>
    <row r="137" spans="1:13" s="117" customFormat="1" x14ac:dyDescent="0.2">
      <c r="A137" s="257"/>
      <c r="B137" s="257"/>
      <c r="C137" s="257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</row>
    <row r="138" spans="1:13" s="117" customFormat="1" x14ac:dyDescent="0.2">
      <c r="A138" s="258" t="s">
        <v>1</v>
      </c>
      <c r="B138" s="259" t="s">
        <v>2</v>
      </c>
      <c r="C138" s="258" t="s">
        <v>3</v>
      </c>
      <c r="D138" s="258"/>
      <c r="E138" s="258"/>
      <c r="F138" s="258"/>
      <c r="G138" s="258" t="s">
        <v>4</v>
      </c>
      <c r="H138" s="258"/>
      <c r="I138" s="259" t="s">
        <v>5</v>
      </c>
      <c r="J138" s="259"/>
      <c r="K138" s="258" t="s">
        <v>6</v>
      </c>
      <c r="L138" s="258"/>
      <c r="M138" s="258"/>
    </row>
    <row r="139" spans="1:13" s="117" customFormat="1" x14ac:dyDescent="0.2">
      <c r="A139" s="258"/>
      <c r="B139" s="259"/>
      <c r="C139" s="147" t="s">
        <v>7</v>
      </c>
      <c r="D139" s="147" t="s">
        <v>8</v>
      </c>
      <c r="E139" s="147" t="s">
        <v>9</v>
      </c>
      <c r="F139" s="147" t="s">
        <v>10</v>
      </c>
      <c r="G139" s="147" t="s">
        <v>9</v>
      </c>
      <c r="H139" s="147" t="s">
        <v>10</v>
      </c>
      <c r="I139" s="147" t="s">
        <v>9</v>
      </c>
      <c r="J139" s="147" t="s">
        <v>10</v>
      </c>
      <c r="K139" s="147" t="s">
        <v>11</v>
      </c>
      <c r="L139" s="147" t="s">
        <v>9</v>
      </c>
      <c r="M139" s="147" t="s">
        <v>10</v>
      </c>
    </row>
    <row r="140" spans="1:13" s="117" customFormat="1" x14ac:dyDescent="0.2">
      <c r="A140" s="13">
        <v>1</v>
      </c>
      <c r="B140" s="13">
        <v>2</v>
      </c>
      <c r="C140" s="13">
        <v>3</v>
      </c>
      <c r="D140" s="13">
        <v>4</v>
      </c>
      <c r="E140" s="13">
        <v>5</v>
      </c>
      <c r="F140" s="13">
        <v>6</v>
      </c>
      <c r="G140" s="13">
        <v>7</v>
      </c>
      <c r="H140" s="13">
        <v>8</v>
      </c>
      <c r="I140" s="13">
        <v>9</v>
      </c>
      <c r="J140" s="13">
        <v>10</v>
      </c>
      <c r="K140" s="148">
        <v>11</v>
      </c>
      <c r="L140" s="13">
        <v>12</v>
      </c>
      <c r="M140" s="13">
        <v>13</v>
      </c>
    </row>
    <row r="141" spans="1:13" s="117" customFormat="1" x14ac:dyDescent="0.2">
      <c r="A141" s="262" t="s">
        <v>44</v>
      </c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</row>
    <row r="142" spans="1:13" s="117" customFormat="1" x14ac:dyDescent="0.2">
      <c r="A142" s="52">
        <v>1</v>
      </c>
      <c r="B142" s="149">
        <f t="shared" ref="B142:B145" si="52">E142+F142</f>
        <v>157</v>
      </c>
      <c r="C142" s="165">
        <v>50</v>
      </c>
      <c r="D142" s="165">
        <v>107</v>
      </c>
      <c r="E142" s="165">
        <v>123</v>
      </c>
      <c r="F142" s="165">
        <v>34</v>
      </c>
      <c r="G142" s="165">
        <v>2</v>
      </c>
      <c r="H142" s="165">
        <v>1</v>
      </c>
      <c r="I142" s="165">
        <v>5</v>
      </c>
      <c r="J142" s="165">
        <v>1</v>
      </c>
      <c r="K142" s="149">
        <v>11</v>
      </c>
      <c r="L142" s="165">
        <v>9</v>
      </c>
      <c r="M142" s="165">
        <v>2</v>
      </c>
    </row>
    <row r="143" spans="1:13" s="117" customFormat="1" x14ac:dyDescent="0.2">
      <c r="A143" s="52">
        <v>2</v>
      </c>
      <c r="B143" s="149">
        <f t="shared" si="52"/>
        <v>228</v>
      </c>
      <c r="C143" s="166">
        <v>72</v>
      </c>
      <c r="D143" s="166">
        <v>156</v>
      </c>
      <c r="E143" s="166">
        <v>186</v>
      </c>
      <c r="F143" s="166">
        <v>42</v>
      </c>
      <c r="G143" s="166">
        <v>3</v>
      </c>
      <c r="H143" s="166">
        <v>1</v>
      </c>
      <c r="I143" s="166">
        <v>5</v>
      </c>
      <c r="J143" s="167">
        <v>2</v>
      </c>
      <c r="K143" s="149">
        <f t="shared" ref="K143:K144" si="53">L143+M143</f>
        <v>13</v>
      </c>
      <c r="L143" s="166">
        <v>10</v>
      </c>
      <c r="M143" s="166">
        <v>3</v>
      </c>
    </row>
    <row r="144" spans="1:13" s="117" customFormat="1" x14ac:dyDescent="0.2">
      <c r="A144" s="52">
        <v>3</v>
      </c>
      <c r="B144" s="149">
        <f t="shared" si="52"/>
        <v>64</v>
      </c>
      <c r="C144" s="168">
        <v>18</v>
      </c>
      <c r="D144" s="168">
        <v>46</v>
      </c>
      <c r="E144" s="168">
        <v>53</v>
      </c>
      <c r="F144" s="168">
        <v>11</v>
      </c>
      <c r="G144" s="168">
        <v>1</v>
      </c>
      <c r="H144" s="168">
        <v>1</v>
      </c>
      <c r="I144" s="168">
        <v>2</v>
      </c>
      <c r="J144" s="169">
        <v>1</v>
      </c>
      <c r="K144" s="149">
        <f t="shared" si="53"/>
        <v>5</v>
      </c>
      <c r="L144" s="168">
        <v>4</v>
      </c>
      <c r="M144" s="168">
        <v>1</v>
      </c>
    </row>
    <row r="145" spans="1:13" s="117" customFormat="1" x14ac:dyDescent="0.2">
      <c r="A145" s="149" t="s">
        <v>13</v>
      </c>
      <c r="B145" s="149">
        <f t="shared" si="52"/>
        <v>449</v>
      </c>
      <c r="C145" s="149">
        <f t="shared" ref="C145:M145" si="54">SUM(C142:C144)</f>
        <v>140</v>
      </c>
      <c r="D145" s="149">
        <f t="shared" si="54"/>
        <v>309</v>
      </c>
      <c r="E145" s="149">
        <f t="shared" si="54"/>
        <v>362</v>
      </c>
      <c r="F145" s="149">
        <f t="shared" si="54"/>
        <v>87</v>
      </c>
      <c r="G145" s="149">
        <f t="shared" si="54"/>
        <v>6</v>
      </c>
      <c r="H145" s="149">
        <f t="shared" si="54"/>
        <v>3</v>
      </c>
      <c r="I145" s="149">
        <f t="shared" si="54"/>
        <v>12</v>
      </c>
      <c r="J145" s="149">
        <f t="shared" si="54"/>
        <v>4</v>
      </c>
      <c r="K145" s="134">
        <f t="shared" si="54"/>
        <v>29</v>
      </c>
      <c r="L145" s="149">
        <f t="shared" si="54"/>
        <v>23</v>
      </c>
      <c r="M145" s="149">
        <f t="shared" si="54"/>
        <v>6</v>
      </c>
    </row>
    <row r="146" spans="1:13" s="117" customFormat="1" x14ac:dyDescent="0.2">
      <c r="A146" s="262" t="s">
        <v>45</v>
      </c>
      <c r="B146" s="262"/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</row>
    <row r="147" spans="1:13" s="117" customFormat="1" x14ac:dyDescent="0.2">
      <c r="A147" s="52">
        <v>1</v>
      </c>
      <c r="B147" s="149">
        <f t="shared" ref="B147:B150" si="55">E147+F147</f>
        <v>74</v>
      </c>
      <c r="C147" s="165">
        <v>35</v>
      </c>
      <c r="D147" s="165">
        <v>39</v>
      </c>
      <c r="E147" s="165">
        <v>49</v>
      </c>
      <c r="F147" s="165">
        <v>25</v>
      </c>
      <c r="G147" s="165">
        <v>2</v>
      </c>
      <c r="H147" s="165">
        <v>1</v>
      </c>
      <c r="I147" s="165">
        <v>4</v>
      </c>
      <c r="J147" s="165">
        <v>3</v>
      </c>
      <c r="K147" s="149">
        <v>6</v>
      </c>
      <c r="L147" s="165">
        <v>4</v>
      </c>
      <c r="M147" s="165">
        <v>2</v>
      </c>
    </row>
    <row r="148" spans="1:13" s="117" customFormat="1" x14ac:dyDescent="0.2">
      <c r="A148" s="52">
        <v>2</v>
      </c>
      <c r="B148" s="149">
        <f t="shared" si="55"/>
        <v>152</v>
      </c>
      <c r="C148" s="167">
        <v>45</v>
      </c>
      <c r="D148" s="167">
        <v>107</v>
      </c>
      <c r="E148" s="167">
        <v>107</v>
      </c>
      <c r="F148" s="167">
        <v>45</v>
      </c>
      <c r="G148" s="167">
        <v>2</v>
      </c>
      <c r="H148" s="167">
        <v>1</v>
      </c>
      <c r="I148" s="167">
        <v>5</v>
      </c>
      <c r="J148" s="167">
        <v>3</v>
      </c>
      <c r="K148" s="149">
        <f t="shared" ref="K148:K149" si="56">L148+M148</f>
        <v>9</v>
      </c>
      <c r="L148" s="167">
        <v>6</v>
      </c>
      <c r="M148" s="167">
        <v>3</v>
      </c>
    </row>
    <row r="149" spans="1:13" s="117" customFormat="1" x14ac:dyDescent="0.2">
      <c r="A149" s="52">
        <v>3</v>
      </c>
      <c r="B149" s="149">
        <f t="shared" si="55"/>
        <v>68</v>
      </c>
      <c r="C149" s="167">
        <v>26</v>
      </c>
      <c r="D149" s="167">
        <v>42</v>
      </c>
      <c r="E149" s="167">
        <v>46</v>
      </c>
      <c r="F149" s="167">
        <v>22</v>
      </c>
      <c r="G149" s="167">
        <v>1</v>
      </c>
      <c r="H149" s="167">
        <v>1</v>
      </c>
      <c r="I149" s="167">
        <v>3</v>
      </c>
      <c r="J149" s="167">
        <v>2</v>
      </c>
      <c r="K149" s="149">
        <f t="shared" si="56"/>
        <v>5</v>
      </c>
      <c r="L149" s="167">
        <v>3</v>
      </c>
      <c r="M149" s="167">
        <v>2</v>
      </c>
    </row>
    <row r="150" spans="1:13" s="117" customFormat="1" x14ac:dyDescent="0.2">
      <c r="A150" s="149" t="s">
        <v>13</v>
      </c>
      <c r="B150" s="149">
        <f t="shared" si="55"/>
        <v>294</v>
      </c>
      <c r="C150" s="149">
        <f t="shared" ref="C150:M150" si="57">SUM(C147:C149)</f>
        <v>106</v>
      </c>
      <c r="D150" s="149">
        <f t="shared" si="57"/>
        <v>188</v>
      </c>
      <c r="E150" s="149">
        <f t="shared" si="57"/>
        <v>202</v>
      </c>
      <c r="F150" s="149">
        <f t="shared" si="57"/>
        <v>92</v>
      </c>
      <c r="G150" s="149">
        <f t="shared" si="57"/>
        <v>5</v>
      </c>
      <c r="H150" s="149">
        <f t="shared" si="57"/>
        <v>3</v>
      </c>
      <c r="I150" s="149">
        <f t="shared" si="57"/>
        <v>12</v>
      </c>
      <c r="J150" s="149">
        <f t="shared" si="57"/>
        <v>8</v>
      </c>
      <c r="K150" s="149">
        <f t="shared" si="57"/>
        <v>20</v>
      </c>
      <c r="L150" s="149">
        <f t="shared" si="57"/>
        <v>13</v>
      </c>
      <c r="M150" s="149">
        <f t="shared" si="57"/>
        <v>7</v>
      </c>
    </row>
    <row r="151" spans="1:13" s="117" customFormat="1" x14ac:dyDescent="0.2">
      <c r="A151" s="262" t="s">
        <v>46</v>
      </c>
      <c r="B151" s="262"/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</row>
    <row r="152" spans="1:13" s="117" customFormat="1" x14ac:dyDescent="0.2">
      <c r="A152" s="52">
        <v>1</v>
      </c>
      <c r="B152" s="149">
        <f t="shared" ref="B152:B155" si="58">E152+F152</f>
        <v>63</v>
      </c>
      <c r="C152" s="165">
        <v>36</v>
      </c>
      <c r="D152" s="165">
        <v>27</v>
      </c>
      <c r="E152" s="165">
        <v>29</v>
      </c>
      <c r="F152" s="165">
        <v>34</v>
      </c>
      <c r="G152" s="165">
        <v>0</v>
      </c>
      <c r="H152" s="165">
        <v>0</v>
      </c>
      <c r="I152" s="165">
        <v>0</v>
      </c>
      <c r="J152" s="165">
        <v>0</v>
      </c>
      <c r="K152" s="52">
        <v>4</v>
      </c>
      <c r="L152" s="52">
        <v>2</v>
      </c>
      <c r="M152" s="52">
        <v>2</v>
      </c>
    </row>
    <row r="153" spans="1:13" s="117" customFormat="1" x14ac:dyDescent="0.2">
      <c r="A153" s="52">
        <v>2</v>
      </c>
      <c r="B153" s="149">
        <f t="shared" si="58"/>
        <v>31</v>
      </c>
      <c r="C153" s="170">
        <v>22</v>
      </c>
      <c r="D153" s="170">
        <v>9</v>
      </c>
      <c r="E153" s="170">
        <v>22</v>
      </c>
      <c r="F153" s="170">
        <v>9</v>
      </c>
      <c r="G153" s="170">
        <v>0</v>
      </c>
      <c r="H153" s="165">
        <v>0</v>
      </c>
      <c r="I153" s="165">
        <v>0</v>
      </c>
      <c r="J153" s="165">
        <v>0</v>
      </c>
      <c r="K153" s="134">
        <f>L153+M153</f>
        <v>3</v>
      </c>
      <c r="L153" s="52">
        <v>2</v>
      </c>
      <c r="M153" s="52">
        <v>1</v>
      </c>
    </row>
    <row r="154" spans="1:13" s="117" customFormat="1" x14ac:dyDescent="0.2">
      <c r="A154" s="52">
        <v>3</v>
      </c>
      <c r="B154" s="149">
        <f t="shared" si="58"/>
        <v>16</v>
      </c>
      <c r="C154" s="170">
        <v>9</v>
      </c>
      <c r="D154" s="170">
        <v>7</v>
      </c>
      <c r="E154" s="170">
        <v>11</v>
      </c>
      <c r="F154" s="170">
        <v>5</v>
      </c>
      <c r="G154" s="170">
        <v>0</v>
      </c>
      <c r="H154" s="165">
        <v>0</v>
      </c>
      <c r="I154" s="165">
        <v>0</v>
      </c>
      <c r="J154" s="165">
        <v>0</v>
      </c>
      <c r="K154" s="134">
        <v>2</v>
      </c>
      <c r="L154" s="52">
        <v>1</v>
      </c>
      <c r="M154" s="52">
        <v>1</v>
      </c>
    </row>
    <row r="155" spans="1:13" s="117" customFormat="1" x14ac:dyDescent="0.2">
      <c r="A155" s="149" t="s">
        <v>13</v>
      </c>
      <c r="B155" s="149">
        <f t="shared" si="58"/>
        <v>110</v>
      </c>
      <c r="C155" s="149">
        <f t="shared" ref="C155:M155" si="59">SUM(C152:C154)</f>
        <v>67</v>
      </c>
      <c r="D155" s="149">
        <f t="shared" si="59"/>
        <v>43</v>
      </c>
      <c r="E155" s="149">
        <f t="shared" si="59"/>
        <v>62</v>
      </c>
      <c r="F155" s="149">
        <f t="shared" si="59"/>
        <v>48</v>
      </c>
      <c r="G155" s="149">
        <f t="shared" si="59"/>
        <v>0</v>
      </c>
      <c r="H155" s="149">
        <f t="shared" si="59"/>
        <v>0</v>
      </c>
      <c r="I155" s="149">
        <f t="shared" si="59"/>
        <v>0</v>
      </c>
      <c r="J155" s="149">
        <f t="shared" si="59"/>
        <v>0</v>
      </c>
      <c r="K155" s="149">
        <f t="shared" si="59"/>
        <v>9</v>
      </c>
      <c r="L155" s="149">
        <f t="shared" si="59"/>
        <v>5</v>
      </c>
      <c r="M155" s="149">
        <f t="shared" si="59"/>
        <v>4</v>
      </c>
    </row>
    <row r="156" spans="1:13" s="117" customFormat="1" x14ac:dyDescent="0.2">
      <c r="A156" s="262" t="s">
        <v>47</v>
      </c>
      <c r="B156" s="262"/>
      <c r="C156" s="262"/>
      <c r="D156" s="262"/>
      <c r="E156" s="262"/>
      <c r="F156" s="262"/>
      <c r="G156" s="262"/>
      <c r="H156" s="262"/>
      <c r="I156" s="262"/>
      <c r="J156" s="262"/>
      <c r="K156" s="262"/>
      <c r="L156" s="262"/>
      <c r="M156" s="262"/>
    </row>
    <row r="157" spans="1:13" s="117" customFormat="1" x14ac:dyDescent="0.2">
      <c r="A157" s="52">
        <v>1</v>
      </c>
      <c r="B157" s="149">
        <f t="shared" ref="B157:B160" si="60">E157+F157</f>
        <v>57</v>
      </c>
      <c r="C157" s="165">
        <v>24</v>
      </c>
      <c r="D157" s="165">
        <v>33</v>
      </c>
      <c r="E157" s="165">
        <v>28</v>
      </c>
      <c r="F157" s="165">
        <v>29</v>
      </c>
      <c r="G157" s="165">
        <v>0</v>
      </c>
      <c r="H157" s="165">
        <v>0</v>
      </c>
      <c r="I157" s="165">
        <v>0</v>
      </c>
      <c r="J157" s="165">
        <v>0</v>
      </c>
      <c r="K157" s="52">
        <v>4</v>
      </c>
      <c r="L157" s="52">
        <v>2</v>
      </c>
      <c r="M157" s="52">
        <v>2</v>
      </c>
    </row>
    <row r="158" spans="1:13" s="117" customFormat="1" x14ac:dyDescent="0.2">
      <c r="A158" s="52">
        <v>2</v>
      </c>
      <c r="B158" s="149">
        <f t="shared" si="60"/>
        <v>30</v>
      </c>
      <c r="C158" s="168">
        <v>16</v>
      </c>
      <c r="D158" s="168">
        <v>14</v>
      </c>
      <c r="E158" s="168">
        <v>16</v>
      </c>
      <c r="F158" s="168">
        <v>14</v>
      </c>
      <c r="G158" s="159">
        <v>0</v>
      </c>
      <c r="H158" s="159">
        <v>0</v>
      </c>
      <c r="I158" s="159">
        <v>0</v>
      </c>
      <c r="J158" s="159">
        <v>0</v>
      </c>
      <c r="K158" s="134">
        <f>L158+M158</f>
        <v>3</v>
      </c>
      <c r="L158" s="133">
        <v>2</v>
      </c>
      <c r="M158" s="133">
        <v>1</v>
      </c>
    </row>
    <row r="159" spans="1:13" s="117" customFormat="1" x14ac:dyDescent="0.2">
      <c r="A159" s="52">
        <v>3</v>
      </c>
      <c r="B159" s="149">
        <f t="shared" si="60"/>
        <v>16</v>
      </c>
      <c r="C159" s="168">
        <v>6</v>
      </c>
      <c r="D159" s="168">
        <v>10</v>
      </c>
      <c r="E159" s="168">
        <v>12</v>
      </c>
      <c r="F159" s="168">
        <v>4</v>
      </c>
      <c r="G159" s="159">
        <v>0</v>
      </c>
      <c r="H159" s="159">
        <v>0</v>
      </c>
      <c r="I159" s="159">
        <v>0</v>
      </c>
      <c r="J159" s="159">
        <v>0</v>
      </c>
      <c r="K159" s="134">
        <v>2</v>
      </c>
      <c r="L159" s="133">
        <v>1</v>
      </c>
      <c r="M159" s="133">
        <v>1</v>
      </c>
    </row>
    <row r="160" spans="1:13" s="117" customFormat="1" x14ac:dyDescent="0.2">
      <c r="A160" s="149" t="s">
        <v>13</v>
      </c>
      <c r="B160" s="149">
        <f t="shared" si="60"/>
        <v>103</v>
      </c>
      <c r="C160" s="149">
        <f t="shared" ref="C160:M160" si="61">SUM(C157:C159)</f>
        <v>46</v>
      </c>
      <c r="D160" s="149">
        <f t="shared" si="61"/>
        <v>57</v>
      </c>
      <c r="E160" s="149">
        <f t="shared" si="61"/>
        <v>56</v>
      </c>
      <c r="F160" s="149">
        <f t="shared" si="61"/>
        <v>47</v>
      </c>
      <c r="G160" s="149">
        <f t="shared" si="61"/>
        <v>0</v>
      </c>
      <c r="H160" s="149">
        <f t="shared" si="61"/>
        <v>0</v>
      </c>
      <c r="I160" s="149">
        <f t="shared" si="61"/>
        <v>0</v>
      </c>
      <c r="J160" s="149">
        <f t="shared" si="61"/>
        <v>0</v>
      </c>
      <c r="K160" s="149">
        <f t="shared" si="61"/>
        <v>9</v>
      </c>
      <c r="L160" s="149">
        <f t="shared" si="61"/>
        <v>5</v>
      </c>
      <c r="M160" s="149">
        <f t="shared" si="61"/>
        <v>4</v>
      </c>
    </row>
    <row r="161" spans="1:13" s="117" customFormat="1" x14ac:dyDescent="0.2">
      <c r="A161" s="262" t="s">
        <v>48</v>
      </c>
      <c r="B161" s="262"/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</row>
    <row r="162" spans="1:13" s="117" customFormat="1" x14ac:dyDescent="0.2">
      <c r="A162" s="52" t="s">
        <v>26</v>
      </c>
      <c r="B162" s="149">
        <f t="shared" ref="B162:B166" si="62">E162+F162</f>
        <v>57</v>
      </c>
      <c r="C162" s="165">
        <v>13</v>
      </c>
      <c r="D162" s="165">
        <v>44</v>
      </c>
      <c r="E162" s="165">
        <v>0</v>
      </c>
      <c r="F162" s="165">
        <v>57</v>
      </c>
      <c r="G162" s="165">
        <v>0</v>
      </c>
      <c r="H162" s="165">
        <v>1</v>
      </c>
      <c r="I162" s="165">
        <v>0</v>
      </c>
      <c r="J162" s="165">
        <v>2</v>
      </c>
      <c r="K162" s="134">
        <v>4</v>
      </c>
      <c r="L162" s="52">
        <v>0</v>
      </c>
      <c r="M162" s="52">
        <v>4</v>
      </c>
    </row>
    <row r="163" spans="1:13" s="117" customFormat="1" x14ac:dyDescent="0.2">
      <c r="A163" s="52" t="s">
        <v>27</v>
      </c>
      <c r="B163" s="149">
        <f t="shared" si="62"/>
        <v>80</v>
      </c>
      <c r="C163" s="165">
        <v>26</v>
      </c>
      <c r="D163" s="165">
        <v>54</v>
      </c>
      <c r="E163" s="165">
        <v>0</v>
      </c>
      <c r="F163" s="165">
        <v>80</v>
      </c>
      <c r="G163" s="165">
        <v>0</v>
      </c>
      <c r="H163" s="165">
        <v>1</v>
      </c>
      <c r="I163" s="165">
        <v>0</v>
      </c>
      <c r="J163" s="165">
        <v>3</v>
      </c>
      <c r="K163" s="134">
        <v>6</v>
      </c>
      <c r="L163" s="52">
        <v>0</v>
      </c>
      <c r="M163" s="52">
        <v>6</v>
      </c>
    </row>
    <row r="164" spans="1:13" s="117" customFormat="1" x14ac:dyDescent="0.2">
      <c r="A164" s="52" t="s">
        <v>28</v>
      </c>
      <c r="B164" s="149">
        <f t="shared" si="62"/>
        <v>78</v>
      </c>
      <c r="C164" s="165">
        <v>22</v>
      </c>
      <c r="D164" s="165">
        <v>56</v>
      </c>
      <c r="E164" s="165">
        <v>0</v>
      </c>
      <c r="F164" s="165">
        <v>78</v>
      </c>
      <c r="G164" s="165">
        <v>0</v>
      </c>
      <c r="H164" s="165">
        <v>1</v>
      </c>
      <c r="I164" s="165">
        <v>0</v>
      </c>
      <c r="J164" s="165">
        <v>3</v>
      </c>
      <c r="K164" s="134">
        <f t="shared" ref="K164:K167" si="63">L164+M164</f>
        <v>5</v>
      </c>
      <c r="L164" s="52">
        <v>0</v>
      </c>
      <c r="M164" s="52">
        <v>5</v>
      </c>
    </row>
    <row r="165" spans="1:13" s="117" customFormat="1" x14ac:dyDescent="0.2">
      <c r="A165" s="52" t="s">
        <v>29</v>
      </c>
      <c r="B165" s="149">
        <f t="shared" si="62"/>
        <v>58</v>
      </c>
      <c r="C165" s="54">
        <v>24</v>
      </c>
      <c r="D165" s="54">
        <v>34</v>
      </c>
      <c r="E165" s="54">
        <v>0</v>
      </c>
      <c r="F165" s="54">
        <v>58</v>
      </c>
      <c r="G165" s="54">
        <v>0</v>
      </c>
      <c r="H165" s="54">
        <v>1</v>
      </c>
      <c r="I165" s="54">
        <v>0</v>
      </c>
      <c r="J165" s="54">
        <v>2</v>
      </c>
      <c r="K165" s="134">
        <f t="shared" si="63"/>
        <v>4</v>
      </c>
      <c r="L165" s="54">
        <v>0</v>
      </c>
      <c r="M165" s="54">
        <v>4</v>
      </c>
    </row>
    <row r="166" spans="1:13" s="117" customFormat="1" x14ac:dyDescent="0.2">
      <c r="A166" s="52" t="s">
        <v>30</v>
      </c>
      <c r="B166" s="149">
        <f t="shared" si="62"/>
        <v>31</v>
      </c>
      <c r="C166" s="54">
        <v>10</v>
      </c>
      <c r="D166" s="54">
        <v>21</v>
      </c>
      <c r="E166" s="54">
        <v>0</v>
      </c>
      <c r="F166" s="54">
        <v>31</v>
      </c>
      <c r="G166" s="54">
        <v>0</v>
      </c>
      <c r="H166" s="54">
        <v>1</v>
      </c>
      <c r="I166" s="54">
        <v>0</v>
      </c>
      <c r="J166" s="54">
        <v>1</v>
      </c>
      <c r="K166" s="134">
        <f t="shared" si="63"/>
        <v>2</v>
      </c>
      <c r="L166" s="54">
        <v>0</v>
      </c>
      <c r="M166" s="54">
        <v>2</v>
      </c>
    </row>
    <row r="167" spans="1:13" s="117" customFormat="1" x14ac:dyDescent="0.2">
      <c r="A167" s="52" t="s">
        <v>31</v>
      </c>
      <c r="B167" s="149">
        <f t="shared" ref="B167:B168" si="64">E167+F167</f>
        <v>22</v>
      </c>
      <c r="C167" s="54">
        <v>9</v>
      </c>
      <c r="D167" s="54">
        <v>13</v>
      </c>
      <c r="E167" s="54">
        <v>0</v>
      </c>
      <c r="F167" s="54">
        <v>22</v>
      </c>
      <c r="G167" s="54">
        <v>0</v>
      </c>
      <c r="H167" s="54">
        <v>1</v>
      </c>
      <c r="I167" s="54">
        <v>0</v>
      </c>
      <c r="J167" s="54">
        <v>1</v>
      </c>
      <c r="K167" s="134">
        <f t="shared" si="63"/>
        <v>2</v>
      </c>
      <c r="L167" s="54">
        <v>0</v>
      </c>
      <c r="M167" s="54">
        <v>2</v>
      </c>
    </row>
    <row r="168" spans="1:13" s="117" customFormat="1" x14ac:dyDescent="0.2">
      <c r="A168" s="149" t="s">
        <v>13</v>
      </c>
      <c r="B168" s="149">
        <f t="shared" si="64"/>
        <v>326</v>
      </c>
      <c r="C168" s="149">
        <f t="shared" ref="C168:M168" si="65">SUM(C162:C167)</f>
        <v>104</v>
      </c>
      <c r="D168" s="149">
        <f t="shared" si="65"/>
        <v>222</v>
      </c>
      <c r="E168" s="149">
        <f t="shared" si="65"/>
        <v>0</v>
      </c>
      <c r="F168" s="149">
        <f t="shared" si="65"/>
        <v>326</v>
      </c>
      <c r="G168" s="149">
        <f t="shared" si="65"/>
        <v>0</v>
      </c>
      <c r="H168" s="149">
        <f t="shared" si="65"/>
        <v>6</v>
      </c>
      <c r="I168" s="149">
        <f t="shared" si="65"/>
        <v>0</v>
      </c>
      <c r="J168" s="149">
        <f t="shared" si="65"/>
        <v>12</v>
      </c>
      <c r="K168" s="134">
        <f t="shared" si="65"/>
        <v>23</v>
      </c>
      <c r="L168" s="149">
        <f t="shared" si="65"/>
        <v>0</v>
      </c>
      <c r="M168" s="149">
        <f t="shared" si="65"/>
        <v>23</v>
      </c>
    </row>
    <row r="169" spans="1:13" s="117" customFormat="1" x14ac:dyDescent="0.2">
      <c r="A169" s="262" t="s">
        <v>183</v>
      </c>
      <c r="B169" s="262"/>
      <c r="C169" s="262"/>
      <c r="D169" s="262"/>
      <c r="E169" s="262"/>
      <c r="F169" s="262"/>
      <c r="G169" s="262"/>
      <c r="H169" s="262"/>
      <c r="I169" s="262"/>
      <c r="J169" s="262"/>
      <c r="K169" s="262"/>
      <c r="L169" s="262"/>
      <c r="M169" s="262"/>
    </row>
    <row r="170" spans="1:13" s="117" customFormat="1" x14ac:dyDescent="0.2">
      <c r="A170" s="52">
        <v>1</v>
      </c>
      <c r="B170" s="149">
        <v>58</v>
      </c>
      <c r="C170" s="53">
        <v>28</v>
      </c>
      <c r="D170" s="53">
        <v>30</v>
      </c>
      <c r="E170" s="53">
        <v>27</v>
      </c>
      <c r="F170" s="53">
        <v>31</v>
      </c>
      <c r="G170" s="133">
        <v>1</v>
      </c>
      <c r="H170" s="133">
        <v>0</v>
      </c>
      <c r="I170" s="133">
        <v>2</v>
      </c>
      <c r="J170" s="133">
        <v>0</v>
      </c>
      <c r="K170" s="134">
        <v>4</v>
      </c>
      <c r="L170" s="133">
        <v>2</v>
      </c>
      <c r="M170" s="133">
        <v>2</v>
      </c>
    </row>
    <row r="171" spans="1:13" s="117" customFormat="1" x14ac:dyDescent="0.2">
      <c r="A171" s="13">
        <v>2</v>
      </c>
      <c r="B171" s="148"/>
      <c r="C171" s="4"/>
      <c r="D171" s="4"/>
      <c r="E171" s="4"/>
      <c r="F171" s="4"/>
      <c r="G171" s="5"/>
      <c r="H171" s="5"/>
      <c r="I171" s="5"/>
      <c r="J171" s="5"/>
      <c r="K171" s="146"/>
      <c r="L171" s="5"/>
      <c r="M171" s="5"/>
    </row>
    <row r="172" spans="1:13" s="117" customFormat="1" x14ac:dyDescent="0.2">
      <c r="A172" s="148" t="s">
        <v>13</v>
      </c>
      <c r="B172" s="148">
        <f t="shared" ref="B172:M172" si="66">B171+B170</f>
        <v>58</v>
      </c>
      <c r="C172" s="148">
        <f t="shared" si="66"/>
        <v>28</v>
      </c>
      <c r="D172" s="148">
        <f t="shared" si="66"/>
        <v>30</v>
      </c>
      <c r="E172" s="148">
        <f t="shared" si="66"/>
        <v>27</v>
      </c>
      <c r="F172" s="148">
        <f t="shared" si="66"/>
        <v>31</v>
      </c>
      <c r="G172" s="148">
        <f t="shared" si="66"/>
        <v>1</v>
      </c>
      <c r="H172" s="148">
        <f t="shared" si="66"/>
        <v>0</v>
      </c>
      <c r="I172" s="148">
        <f t="shared" si="66"/>
        <v>2</v>
      </c>
      <c r="J172" s="148">
        <f t="shared" si="66"/>
        <v>0</v>
      </c>
      <c r="K172" s="148">
        <f t="shared" si="66"/>
        <v>4</v>
      </c>
      <c r="L172" s="148">
        <f t="shared" si="66"/>
        <v>2</v>
      </c>
      <c r="M172" s="148">
        <f t="shared" si="66"/>
        <v>2</v>
      </c>
    </row>
    <row r="173" spans="1:13" s="117" customFormat="1" x14ac:dyDescent="0.2">
      <c r="A173" s="263" t="s">
        <v>42</v>
      </c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5"/>
    </row>
    <row r="174" spans="1:13" s="117" customFormat="1" x14ac:dyDescent="0.2">
      <c r="A174" s="13">
        <v>1</v>
      </c>
      <c r="B174" s="148">
        <f>B170+B163+B162+B157+B152+B147+B142</f>
        <v>546</v>
      </c>
      <c r="C174" s="13">
        <f t="shared" ref="C174:M174" si="67">C170+C163+C162+C157+C152+C147+C142</f>
        <v>212</v>
      </c>
      <c r="D174" s="13">
        <f t="shared" si="67"/>
        <v>334</v>
      </c>
      <c r="E174" s="13">
        <f t="shared" si="67"/>
        <v>256</v>
      </c>
      <c r="F174" s="13">
        <f t="shared" si="67"/>
        <v>290</v>
      </c>
      <c r="G174" s="13">
        <f t="shared" si="67"/>
        <v>5</v>
      </c>
      <c r="H174" s="13">
        <f t="shared" si="67"/>
        <v>4</v>
      </c>
      <c r="I174" s="13">
        <f t="shared" si="67"/>
        <v>11</v>
      </c>
      <c r="J174" s="13">
        <f t="shared" si="67"/>
        <v>9</v>
      </c>
      <c r="K174" s="13">
        <f t="shared" si="67"/>
        <v>39</v>
      </c>
      <c r="L174" s="13">
        <f t="shared" si="67"/>
        <v>19</v>
      </c>
      <c r="M174" s="13">
        <f t="shared" si="67"/>
        <v>20</v>
      </c>
    </row>
    <row r="175" spans="1:13" s="117" customFormat="1" x14ac:dyDescent="0.2">
      <c r="A175" s="13">
        <v>2</v>
      </c>
      <c r="B175" s="148">
        <f>B171+B165+B164+B158+B153+B148+B143</f>
        <v>577</v>
      </c>
      <c r="C175" s="13">
        <f t="shared" ref="C175:M175" si="68">C171+C165+C164+C158+C153+C148+C143</f>
        <v>201</v>
      </c>
      <c r="D175" s="13">
        <f t="shared" si="68"/>
        <v>376</v>
      </c>
      <c r="E175" s="13">
        <f t="shared" si="68"/>
        <v>331</v>
      </c>
      <c r="F175" s="13">
        <f t="shared" si="68"/>
        <v>246</v>
      </c>
      <c r="G175" s="13">
        <f t="shared" si="68"/>
        <v>5</v>
      </c>
      <c r="H175" s="13">
        <f t="shared" si="68"/>
        <v>4</v>
      </c>
      <c r="I175" s="13">
        <f t="shared" si="68"/>
        <v>10</v>
      </c>
      <c r="J175" s="13">
        <f t="shared" si="68"/>
        <v>10</v>
      </c>
      <c r="K175" s="13">
        <f t="shared" si="68"/>
        <v>37</v>
      </c>
      <c r="L175" s="13">
        <f t="shared" si="68"/>
        <v>20</v>
      </c>
      <c r="M175" s="13">
        <f t="shared" si="68"/>
        <v>17</v>
      </c>
    </row>
    <row r="176" spans="1:13" s="117" customFormat="1" x14ac:dyDescent="0.2">
      <c r="A176" s="13">
        <v>3</v>
      </c>
      <c r="B176" s="148">
        <f>B167+B166+B159+B154+B149+B144</f>
        <v>217</v>
      </c>
      <c r="C176" s="13">
        <f t="shared" ref="C176:M176" si="69">C167+C166+C159+C154+C149+C144</f>
        <v>78</v>
      </c>
      <c r="D176" s="13">
        <f t="shared" si="69"/>
        <v>139</v>
      </c>
      <c r="E176" s="13">
        <f t="shared" si="69"/>
        <v>122</v>
      </c>
      <c r="F176" s="13">
        <f t="shared" si="69"/>
        <v>95</v>
      </c>
      <c r="G176" s="13">
        <f t="shared" si="69"/>
        <v>2</v>
      </c>
      <c r="H176" s="13">
        <f t="shared" si="69"/>
        <v>4</v>
      </c>
      <c r="I176" s="13">
        <f t="shared" si="69"/>
        <v>5</v>
      </c>
      <c r="J176" s="13">
        <f t="shared" si="69"/>
        <v>5</v>
      </c>
      <c r="K176" s="13">
        <f t="shared" si="69"/>
        <v>18</v>
      </c>
      <c r="L176" s="13">
        <f t="shared" si="69"/>
        <v>9</v>
      </c>
      <c r="M176" s="13">
        <f t="shared" si="69"/>
        <v>9</v>
      </c>
    </row>
    <row r="177" spans="1:13" s="117" customFormat="1" x14ac:dyDescent="0.2">
      <c r="A177" s="24" t="s">
        <v>13</v>
      </c>
      <c r="B177" s="24">
        <f t="shared" ref="B177" si="70">E177+F177</f>
        <v>1340</v>
      </c>
      <c r="C177" s="24">
        <f t="shared" ref="C177:M177" si="71">SUM(C174:C176)</f>
        <v>491</v>
      </c>
      <c r="D177" s="24">
        <f t="shared" si="71"/>
        <v>849</v>
      </c>
      <c r="E177" s="24">
        <f t="shared" si="71"/>
        <v>709</v>
      </c>
      <c r="F177" s="24">
        <f t="shared" si="71"/>
        <v>631</v>
      </c>
      <c r="G177" s="24">
        <f t="shared" si="71"/>
        <v>12</v>
      </c>
      <c r="H177" s="24">
        <f t="shared" si="71"/>
        <v>12</v>
      </c>
      <c r="I177" s="24">
        <f t="shared" si="71"/>
        <v>26</v>
      </c>
      <c r="J177" s="24">
        <f t="shared" si="71"/>
        <v>24</v>
      </c>
      <c r="K177" s="24">
        <f t="shared" si="71"/>
        <v>94</v>
      </c>
      <c r="L177" s="24">
        <f t="shared" si="71"/>
        <v>48</v>
      </c>
      <c r="M177" s="24">
        <f t="shared" si="71"/>
        <v>46</v>
      </c>
    </row>
    <row r="178" spans="1:13" s="117" customFormat="1" x14ac:dyDescent="0.2">
      <c r="K178" s="21"/>
    </row>
    <row r="179" spans="1:13" s="117" customFormat="1" x14ac:dyDescent="0.2">
      <c r="K179" s="21"/>
    </row>
    <row r="180" spans="1:13" s="117" customFormat="1" ht="13.5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61" t="s">
        <v>70</v>
      </c>
      <c r="L180" s="261"/>
      <c r="M180" s="261"/>
    </row>
    <row r="181" spans="1:13" s="117" customFormat="1" x14ac:dyDescent="0.2">
      <c r="A181" s="254" t="s">
        <v>206</v>
      </c>
      <c r="B181" s="254"/>
      <c r="C181" s="254"/>
      <c r="D181" s="254"/>
      <c r="E181" s="254"/>
      <c r="F181" s="254"/>
      <c r="G181" s="254"/>
      <c r="H181" s="254"/>
      <c r="I181" s="254"/>
      <c r="J181" s="254"/>
      <c r="K181" s="254"/>
      <c r="L181" s="254"/>
      <c r="M181" s="254"/>
    </row>
    <row r="182" spans="1:13" s="117" customFormat="1" x14ac:dyDescent="0.2">
      <c r="A182" s="255" t="s">
        <v>204</v>
      </c>
      <c r="B182" s="255"/>
      <c r="C182" s="255"/>
      <c r="D182" s="255"/>
      <c r="E182" s="255"/>
      <c r="F182" s="255"/>
      <c r="G182" s="255"/>
      <c r="H182" s="255"/>
      <c r="I182" s="255"/>
      <c r="J182" s="255"/>
      <c r="K182" s="255"/>
      <c r="L182" s="255"/>
      <c r="M182" s="255"/>
    </row>
    <row r="183" spans="1:13" s="117" customFormat="1" x14ac:dyDescent="0.2">
      <c r="A183" s="256"/>
      <c r="B183" s="256"/>
      <c r="C183" s="256"/>
      <c r="D183" s="256"/>
      <c r="E183" s="256"/>
      <c r="F183" s="256"/>
      <c r="G183" s="256"/>
      <c r="H183" s="256"/>
      <c r="I183" s="256"/>
      <c r="J183" s="256"/>
      <c r="K183" s="256"/>
      <c r="L183" s="256"/>
      <c r="M183" s="256"/>
    </row>
    <row r="184" spans="1:13" s="117" customFormat="1" x14ac:dyDescent="0.2">
      <c r="A184" s="257"/>
      <c r="B184" s="257"/>
      <c r="C184" s="257"/>
      <c r="D184" s="257"/>
      <c r="E184" s="257"/>
      <c r="F184" s="257"/>
      <c r="G184" s="257"/>
      <c r="H184" s="257"/>
      <c r="I184" s="257"/>
      <c r="J184" s="257"/>
      <c r="K184" s="257"/>
      <c r="L184" s="257"/>
      <c r="M184" s="257"/>
    </row>
    <row r="185" spans="1:13" s="117" customFormat="1" x14ac:dyDescent="0.2">
      <c r="A185" s="258" t="s">
        <v>1</v>
      </c>
      <c r="B185" s="259" t="s">
        <v>2</v>
      </c>
      <c r="C185" s="258" t="s">
        <v>3</v>
      </c>
      <c r="D185" s="258"/>
      <c r="E185" s="258"/>
      <c r="F185" s="258"/>
      <c r="G185" s="258" t="s">
        <v>4</v>
      </c>
      <c r="H185" s="258"/>
      <c r="I185" s="259" t="s">
        <v>5</v>
      </c>
      <c r="J185" s="259"/>
      <c r="K185" s="258" t="s">
        <v>6</v>
      </c>
      <c r="L185" s="258"/>
      <c r="M185" s="258"/>
    </row>
    <row r="186" spans="1:13" s="117" customFormat="1" x14ac:dyDescent="0.2">
      <c r="A186" s="258"/>
      <c r="B186" s="259"/>
      <c r="C186" s="147" t="s">
        <v>7</v>
      </c>
      <c r="D186" s="147" t="s">
        <v>8</v>
      </c>
      <c r="E186" s="147" t="s">
        <v>9</v>
      </c>
      <c r="F186" s="147" t="s">
        <v>10</v>
      </c>
      <c r="G186" s="147" t="s">
        <v>9</v>
      </c>
      <c r="H186" s="147" t="s">
        <v>10</v>
      </c>
      <c r="I186" s="147" t="s">
        <v>9</v>
      </c>
      <c r="J186" s="147" t="s">
        <v>10</v>
      </c>
      <c r="K186" s="147" t="s">
        <v>11</v>
      </c>
      <c r="L186" s="147" t="s">
        <v>9</v>
      </c>
      <c r="M186" s="147" t="s">
        <v>10</v>
      </c>
    </row>
    <row r="187" spans="1:13" s="117" customFormat="1" x14ac:dyDescent="0.2">
      <c r="A187" s="13">
        <v>1</v>
      </c>
      <c r="B187" s="13">
        <v>2</v>
      </c>
      <c r="C187" s="13">
        <v>3</v>
      </c>
      <c r="D187" s="13">
        <v>4</v>
      </c>
      <c r="E187" s="13">
        <v>5</v>
      </c>
      <c r="F187" s="13">
        <v>6</v>
      </c>
      <c r="G187" s="13">
        <v>7</v>
      </c>
      <c r="H187" s="13">
        <v>8</v>
      </c>
      <c r="I187" s="13">
        <v>9</v>
      </c>
      <c r="J187" s="13">
        <v>10</v>
      </c>
      <c r="K187" s="148">
        <v>11</v>
      </c>
      <c r="L187" s="13">
        <v>12</v>
      </c>
      <c r="M187" s="13">
        <v>13</v>
      </c>
    </row>
    <row r="188" spans="1:13" s="117" customFormat="1" x14ac:dyDescent="0.2">
      <c r="A188" s="262" t="s">
        <v>71</v>
      </c>
      <c r="B188" s="262"/>
      <c r="C188" s="262"/>
      <c r="D188" s="262"/>
      <c r="E188" s="262"/>
      <c r="F188" s="262"/>
      <c r="G188" s="262"/>
      <c r="H188" s="262"/>
      <c r="I188" s="262"/>
      <c r="J188" s="262"/>
      <c r="K188" s="262"/>
      <c r="L188" s="262"/>
      <c r="M188" s="262"/>
    </row>
    <row r="189" spans="1:13" s="117" customFormat="1" x14ac:dyDescent="0.2">
      <c r="A189" s="13">
        <v>1</v>
      </c>
      <c r="B189" s="148">
        <f t="shared" ref="B189:B193" si="72">E189+F189</f>
        <v>55</v>
      </c>
      <c r="C189" s="13">
        <v>29</v>
      </c>
      <c r="D189" s="13">
        <v>26</v>
      </c>
      <c r="E189" s="13">
        <v>30</v>
      </c>
      <c r="F189" s="13">
        <v>25</v>
      </c>
      <c r="G189" s="13">
        <v>1</v>
      </c>
      <c r="H189" s="13">
        <v>1</v>
      </c>
      <c r="I189" s="13">
        <v>1</v>
      </c>
      <c r="J189" s="13">
        <v>1</v>
      </c>
      <c r="K189" s="146">
        <f t="shared" ref="K189:K190" si="73">L189+M189</f>
        <v>3</v>
      </c>
      <c r="L189" s="13">
        <v>2</v>
      </c>
      <c r="M189" s="13">
        <v>1</v>
      </c>
    </row>
    <row r="190" spans="1:13" s="117" customFormat="1" x14ac:dyDescent="0.2">
      <c r="A190" s="13">
        <v>2</v>
      </c>
      <c r="B190" s="148">
        <f t="shared" si="72"/>
        <v>0</v>
      </c>
      <c r="C190" s="14"/>
      <c r="D190" s="14"/>
      <c r="E190" s="14"/>
      <c r="F190" s="14"/>
      <c r="G190" s="14"/>
      <c r="H190" s="14"/>
      <c r="I190" s="14"/>
      <c r="J190" s="14"/>
      <c r="K190" s="146">
        <f t="shared" si="73"/>
        <v>0</v>
      </c>
      <c r="L190" s="14"/>
      <c r="M190" s="14"/>
    </row>
    <row r="191" spans="1:13" s="117" customFormat="1" x14ac:dyDescent="0.2">
      <c r="A191" s="148" t="s">
        <v>13</v>
      </c>
      <c r="B191" s="148">
        <f t="shared" si="72"/>
        <v>55</v>
      </c>
      <c r="C191" s="148">
        <f t="shared" ref="C191:M191" si="74">SUM(C189:C190)</f>
        <v>29</v>
      </c>
      <c r="D191" s="148">
        <f t="shared" si="74"/>
        <v>26</v>
      </c>
      <c r="E191" s="148">
        <f t="shared" si="74"/>
        <v>30</v>
      </c>
      <c r="F191" s="148">
        <f t="shared" si="74"/>
        <v>25</v>
      </c>
      <c r="G191" s="148">
        <f t="shared" si="74"/>
        <v>1</v>
      </c>
      <c r="H191" s="148">
        <f t="shared" si="74"/>
        <v>1</v>
      </c>
      <c r="I191" s="148">
        <f t="shared" si="74"/>
        <v>1</v>
      </c>
      <c r="J191" s="148">
        <f t="shared" si="74"/>
        <v>1</v>
      </c>
      <c r="K191" s="146">
        <f t="shared" si="74"/>
        <v>3</v>
      </c>
      <c r="L191" s="148">
        <f t="shared" si="74"/>
        <v>2</v>
      </c>
      <c r="M191" s="148">
        <f t="shared" si="74"/>
        <v>1</v>
      </c>
    </row>
    <row r="192" spans="1:13" s="117" customFormat="1" x14ac:dyDescent="0.2">
      <c r="A192" s="262" t="s">
        <v>72</v>
      </c>
      <c r="B192" s="262"/>
      <c r="C192" s="262"/>
      <c r="D192" s="262"/>
      <c r="E192" s="262"/>
      <c r="F192" s="262"/>
      <c r="G192" s="262"/>
      <c r="H192" s="262"/>
      <c r="I192" s="262"/>
      <c r="J192" s="262"/>
      <c r="K192" s="262"/>
      <c r="L192" s="262"/>
      <c r="M192" s="262"/>
    </row>
    <row r="193" spans="1:13" s="117" customFormat="1" x14ac:dyDescent="0.2">
      <c r="A193" s="13">
        <v>1</v>
      </c>
      <c r="B193" s="148">
        <f t="shared" si="72"/>
        <v>59</v>
      </c>
      <c r="C193" s="4">
        <v>14</v>
      </c>
      <c r="D193" s="4">
        <v>45</v>
      </c>
      <c r="E193" s="4">
        <v>0</v>
      </c>
      <c r="F193" s="4">
        <v>59</v>
      </c>
      <c r="G193" s="5">
        <v>0</v>
      </c>
      <c r="H193" s="5">
        <v>2</v>
      </c>
      <c r="I193" s="5">
        <v>0</v>
      </c>
      <c r="J193" s="5">
        <v>1</v>
      </c>
      <c r="K193" s="146">
        <f>L193+M193</f>
        <v>2</v>
      </c>
      <c r="L193" s="5">
        <v>0</v>
      </c>
      <c r="M193" s="5">
        <v>2</v>
      </c>
    </row>
    <row r="194" spans="1:13" s="117" customFormat="1" x14ac:dyDescent="0.2">
      <c r="A194" s="13">
        <v>2</v>
      </c>
      <c r="B194" s="148"/>
      <c r="C194" s="4"/>
      <c r="D194" s="4"/>
      <c r="E194" s="4"/>
      <c r="F194" s="4"/>
      <c r="G194" s="5"/>
      <c r="H194" s="5"/>
      <c r="I194" s="5"/>
      <c r="J194" s="5"/>
      <c r="K194" s="146"/>
      <c r="L194" s="5"/>
      <c r="M194" s="5"/>
    </row>
    <row r="195" spans="1:13" s="117" customFormat="1" x14ac:dyDescent="0.2">
      <c r="A195" s="148" t="s">
        <v>13</v>
      </c>
      <c r="B195" s="148">
        <f>B194+B193</f>
        <v>59</v>
      </c>
      <c r="C195" s="148">
        <f t="shared" ref="C195:M195" si="75">C194+C193</f>
        <v>14</v>
      </c>
      <c r="D195" s="148">
        <f t="shared" si="75"/>
        <v>45</v>
      </c>
      <c r="E195" s="148">
        <f t="shared" si="75"/>
        <v>0</v>
      </c>
      <c r="F195" s="148">
        <f t="shared" si="75"/>
        <v>59</v>
      </c>
      <c r="G195" s="148">
        <f t="shared" si="75"/>
        <v>0</v>
      </c>
      <c r="H195" s="148">
        <f t="shared" si="75"/>
        <v>2</v>
      </c>
      <c r="I195" s="148">
        <f t="shared" si="75"/>
        <v>0</v>
      </c>
      <c r="J195" s="148">
        <f t="shared" si="75"/>
        <v>1</v>
      </c>
      <c r="K195" s="148">
        <f t="shared" si="75"/>
        <v>2</v>
      </c>
      <c r="L195" s="148">
        <f t="shared" si="75"/>
        <v>0</v>
      </c>
      <c r="M195" s="148">
        <f t="shared" si="75"/>
        <v>2</v>
      </c>
    </row>
    <row r="196" spans="1:13" s="117" customFormat="1" x14ac:dyDescent="0.2">
      <c r="A196" s="251" t="s">
        <v>42</v>
      </c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3"/>
    </row>
    <row r="197" spans="1:13" s="117" customFormat="1" x14ac:dyDescent="0.2">
      <c r="A197" s="13">
        <v>1</v>
      </c>
      <c r="B197" s="148">
        <f>B193+B189</f>
        <v>114</v>
      </c>
      <c r="C197" s="13">
        <f t="shared" ref="C197:M197" si="76">C193+C189</f>
        <v>43</v>
      </c>
      <c r="D197" s="13">
        <f t="shared" si="76"/>
        <v>71</v>
      </c>
      <c r="E197" s="13">
        <f t="shared" si="76"/>
        <v>30</v>
      </c>
      <c r="F197" s="13">
        <f t="shared" si="76"/>
        <v>84</v>
      </c>
      <c r="G197" s="13">
        <f t="shared" si="76"/>
        <v>1</v>
      </c>
      <c r="H197" s="13">
        <f t="shared" si="76"/>
        <v>3</v>
      </c>
      <c r="I197" s="13">
        <f t="shared" si="76"/>
        <v>1</v>
      </c>
      <c r="J197" s="13">
        <f t="shared" si="76"/>
        <v>2</v>
      </c>
      <c r="K197" s="13">
        <f t="shared" si="76"/>
        <v>5</v>
      </c>
      <c r="L197" s="13">
        <f t="shared" si="76"/>
        <v>2</v>
      </c>
      <c r="M197" s="13">
        <f t="shared" si="76"/>
        <v>3</v>
      </c>
    </row>
    <row r="198" spans="1:13" s="117" customFormat="1" x14ac:dyDescent="0.2">
      <c r="A198" s="13">
        <v>2</v>
      </c>
      <c r="B198" s="148">
        <f t="shared" ref="B198:B199" si="77">E198+F198</f>
        <v>0</v>
      </c>
      <c r="C198" s="15">
        <f>C194+C190</f>
        <v>0</v>
      </c>
      <c r="D198" s="15">
        <f t="shared" ref="D198:M198" si="78">D194+D190</f>
        <v>0</v>
      </c>
      <c r="E198" s="15">
        <f t="shared" si="78"/>
        <v>0</v>
      </c>
      <c r="F198" s="15">
        <f t="shared" si="78"/>
        <v>0</v>
      </c>
      <c r="G198" s="15">
        <f t="shared" si="78"/>
        <v>0</v>
      </c>
      <c r="H198" s="15">
        <f t="shared" si="78"/>
        <v>0</v>
      </c>
      <c r="I198" s="15">
        <f t="shared" si="78"/>
        <v>0</v>
      </c>
      <c r="J198" s="15">
        <f t="shared" si="78"/>
        <v>0</v>
      </c>
      <c r="K198" s="15">
        <f t="shared" si="78"/>
        <v>0</v>
      </c>
      <c r="L198" s="15">
        <f t="shared" si="78"/>
        <v>0</v>
      </c>
      <c r="M198" s="15">
        <f t="shared" si="78"/>
        <v>0</v>
      </c>
    </row>
    <row r="199" spans="1:13" s="117" customFormat="1" x14ac:dyDescent="0.2">
      <c r="A199" s="24" t="s">
        <v>13</v>
      </c>
      <c r="B199" s="24">
        <f t="shared" si="77"/>
        <v>114</v>
      </c>
      <c r="C199" s="24">
        <f t="shared" ref="C199:M199" si="79">SUM(C197:C198)</f>
        <v>43</v>
      </c>
      <c r="D199" s="24">
        <f t="shared" si="79"/>
        <v>71</v>
      </c>
      <c r="E199" s="24">
        <f t="shared" si="79"/>
        <v>30</v>
      </c>
      <c r="F199" s="24">
        <f t="shared" si="79"/>
        <v>84</v>
      </c>
      <c r="G199" s="24">
        <f t="shared" si="79"/>
        <v>1</v>
      </c>
      <c r="H199" s="24">
        <f t="shared" si="79"/>
        <v>3</v>
      </c>
      <c r="I199" s="24">
        <f t="shared" si="79"/>
        <v>1</v>
      </c>
      <c r="J199" s="24">
        <f t="shared" si="79"/>
        <v>2</v>
      </c>
      <c r="K199" s="24">
        <f t="shared" si="79"/>
        <v>5</v>
      </c>
      <c r="L199" s="24">
        <f t="shared" si="79"/>
        <v>2</v>
      </c>
      <c r="M199" s="24">
        <f t="shared" si="79"/>
        <v>3</v>
      </c>
    </row>
    <row r="200" spans="1:13" s="117" customFormat="1" x14ac:dyDescent="0.2">
      <c r="K200" s="21"/>
    </row>
    <row r="201" spans="1:13" s="117" customFormat="1" x14ac:dyDescent="0.2">
      <c r="K201" s="21"/>
    </row>
    <row r="202" spans="1:13" ht="13.5" x14ac:dyDescent="0.25">
      <c r="K202" s="260" t="s">
        <v>49</v>
      </c>
      <c r="L202" s="260"/>
      <c r="M202" s="260"/>
    </row>
    <row r="203" spans="1:13" x14ac:dyDescent="0.2">
      <c r="A203" s="257" t="s">
        <v>207</v>
      </c>
      <c r="B203" s="257"/>
      <c r="C203" s="257"/>
      <c r="D203" s="257"/>
      <c r="E203" s="257"/>
      <c r="F203" s="257"/>
      <c r="G203" s="257"/>
      <c r="H203" s="257"/>
      <c r="I203" s="257"/>
      <c r="J203" s="257"/>
      <c r="K203" s="257"/>
      <c r="L203" s="257"/>
      <c r="M203" s="257"/>
    </row>
    <row r="204" spans="1:13" ht="12.75" customHeight="1" x14ac:dyDescent="0.2">
      <c r="A204" s="255" t="s">
        <v>204</v>
      </c>
      <c r="B204" s="255"/>
      <c r="C204" s="255"/>
      <c r="D204" s="255"/>
      <c r="E204" s="255"/>
      <c r="F204" s="255"/>
      <c r="G204" s="255"/>
      <c r="H204" s="255"/>
      <c r="I204" s="255"/>
      <c r="J204" s="255"/>
      <c r="K204" s="255"/>
      <c r="L204" s="255"/>
      <c r="M204" s="255"/>
    </row>
    <row r="205" spans="1:13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</row>
    <row r="206" spans="1:13" ht="12.75" customHeight="1" x14ac:dyDescent="0.2">
      <c r="A206" s="284" t="s">
        <v>1</v>
      </c>
      <c r="B206" s="286" t="s">
        <v>2</v>
      </c>
      <c r="C206" s="288" t="s">
        <v>3</v>
      </c>
      <c r="D206" s="289"/>
      <c r="E206" s="289"/>
      <c r="F206" s="290"/>
      <c r="G206" s="288" t="s">
        <v>4</v>
      </c>
      <c r="H206" s="290"/>
      <c r="I206" s="291" t="s">
        <v>5</v>
      </c>
      <c r="J206" s="292"/>
      <c r="K206" s="291" t="s">
        <v>52</v>
      </c>
      <c r="L206" s="293"/>
      <c r="M206" s="292"/>
    </row>
    <row r="207" spans="1:13" x14ac:dyDescent="0.2">
      <c r="A207" s="285"/>
      <c r="B207" s="287"/>
      <c r="C207" s="47" t="s">
        <v>7</v>
      </c>
      <c r="D207" s="47" t="s">
        <v>8</v>
      </c>
      <c r="E207" s="47" t="s">
        <v>9</v>
      </c>
      <c r="F207" s="47" t="s">
        <v>10</v>
      </c>
      <c r="G207" s="47" t="s">
        <v>9</v>
      </c>
      <c r="H207" s="47" t="s">
        <v>10</v>
      </c>
      <c r="I207" s="47" t="s">
        <v>9</v>
      </c>
      <c r="J207" s="47" t="s">
        <v>10</v>
      </c>
      <c r="K207" s="47" t="s">
        <v>11</v>
      </c>
      <c r="L207" s="47" t="s">
        <v>9</v>
      </c>
      <c r="M207" s="47" t="s">
        <v>10</v>
      </c>
    </row>
    <row r="208" spans="1:13" x14ac:dyDescent="0.2">
      <c r="A208" s="46">
        <v>1</v>
      </c>
      <c r="B208" s="46">
        <v>2</v>
      </c>
      <c r="C208" s="46">
        <v>3</v>
      </c>
      <c r="D208" s="46">
        <v>4</v>
      </c>
      <c r="E208" s="46">
        <v>5</v>
      </c>
      <c r="F208" s="46">
        <v>6</v>
      </c>
      <c r="G208" s="46">
        <v>7</v>
      </c>
      <c r="H208" s="46">
        <v>8</v>
      </c>
      <c r="I208" s="46">
        <v>9</v>
      </c>
      <c r="J208" s="46">
        <v>10</v>
      </c>
      <c r="K208" s="46">
        <v>11</v>
      </c>
      <c r="L208" s="46">
        <v>12</v>
      </c>
      <c r="M208" s="46">
        <v>13</v>
      </c>
    </row>
    <row r="209" spans="1:13" ht="12.75" hidden="1" customHeight="1" x14ac:dyDescent="0.2">
      <c r="A209" s="272" t="s">
        <v>65</v>
      </c>
      <c r="B209" s="273"/>
      <c r="C209" s="273"/>
      <c r="D209" s="273"/>
      <c r="E209" s="273"/>
      <c r="F209" s="273"/>
      <c r="G209" s="273"/>
      <c r="H209" s="273"/>
      <c r="I209" s="273"/>
      <c r="J209" s="273"/>
      <c r="K209" s="273"/>
      <c r="L209" s="273"/>
      <c r="M209" s="274"/>
    </row>
    <row r="210" spans="1:13" hidden="1" x14ac:dyDescent="0.2">
      <c r="A210" s="7">
        <v>1</v>
      </c>
      <c r="B210" s="30">
        <f>SUM(C210,D210)</f>
        <v>10</v>
      </c>
      <c r="C210" s="7">
        <v>10</v>
      </c>
      <c r="D210" s="30"/>
      <c r="E210" s="30"/>
      <c r="F210" s="30">
        <v>10</v>
      </c>
      <c r="G210" s="30">
        <v>0</v>
      </c>
      <c r="H210" s="30">
        <v>1</v>
      </c>
      <c r="I210" s="30">
        <v>0</v>
      </c>
      <c r="J210" s="30">
        <v>1</v>
      </c>
      <c r="K210" s="30">
        <v>1</v>
      </c>
      <c r="L210" s="30"/>
      <c r="M210" s="30">
        <v>1</v>
      </c>
    </row>
    <row r="211" spans="1:13" hidden="1" x14ac:dyDescent="0.2">
      <c r="A211" s="7">
        <v>2</v>
      </c>
      <c r="B211" s="30">
        <f>SUM(C211,D211)</f>
        <v>11</v>
      </c>
      <c r="C211" s="7">
        <v>4</v>
      </c>
      <c r="D211" s="30">
        <v>7</v>
      </c>
      <c r="E211" s="30">
        <v>0</v>
      </c>
      <c r="F211" s="30">
        <v>11</v>
      </c>
      <c r="G211" s="30">
        <v>0</v>
      </c>
      <c r="H211" s="30">
        <v>1</v>
      </c>
      <c r="I211" s="30">
        <v>0</v>
      </c>
      <c r="J211" s="30">
        <v>1</v>
      </c>
      <c r="K211" s="30">
        <v>1</v>
      </c>
      <c r="L211" s="30">
        <v>0</v>
      </c>
      <c r="M211" s="30">
        <v>1</v>
      </c>
    </row>
    <row r="212" spans="1:13" hidden="1" x14ac:dyDescent="0.2">
      <c r="A212" s="30" t="s">
        <v>13</v>
      </c>
      <c r="B212" s="30">
        <f>SUM(B210:B211)</f>
        <v>21</v>
      </c>
      <c r="C212" s="30">
        <f t="shared" ref="C212:M212" si="80">SUM(C210:C211)</f>
        <v>14</v>
      </c>
      <c r="D212" s="30">
        <f t="shared" si="80"/>
        <v>7</v>
      </c>
      <c r="E212" s="30">
        <f t="shared" si="80"/>
        <v>0</v>
      </c>
      <c r="F212" s="30">
        <f t="shared" si="80"/>
        <v>21</v>
      </c>
      <c r="G212" s="30">
        <f t="shared" si="80"/>
        <v>0</v>
      </c>
      <c r="H212" s="30">
        <f t="shared" si="80"/>
        <v>2</v>
      </c>
      <c r="I212" s="30">
        <f t="shared" si="80"/>
        <v>0</v>
      </c>
      <c r="J212" s="30">
        <f t="shared" si="80"/>
        <v>2</v>
      </c>
      <c r="K212" s="30">
        <f t="shared" si="80"/>
        <v>2</v>
      </c>
      <c r="L212" s="30">
        <f t="shared" si="80"/>
        <v>0</v>
      </c>
      <c r="M212" s="30">
        <f t="shared" si="80"/>
        <v>2</v>
      </c>
    </row>
    <row r="213" spans="1:13" ht="12.75" hidden="1" customHeight="1" x14ac:dyDescent="0.2">
      <c r="A213" s="272" t="s">
        <v>44</v>
      </c>
      <c r="B213" s="273"/>
      <c r="C213" s="273"/>
      <c r="D213" s="273"/>
      <c r="E213" s="273"/>
      <c r="F213" s="273"/>
      <c r="G213" s="273"/>
      <c r="H213" s="273"/>
      <c r="I213" s="273"/>
      <c r="J213" s="273"/>
      <c r="K213" s="273"/>
      <c r="L213" s="273"/>
      <c r="M213" s="274"/>
    </row>
    <row r="214" spans="1:13" hidden="1" x14ac:dyDescent="0.2">
      <c r="A214" s="7">
        <v>1</v>
      </c>
      <c r="B214" s="30">
        <f>SUM(C214,D214)</f>
        <v>26</v>
      </c>
      <c r="C214" s="7">
        <v>26</v>
      </c>
      <c r="D214" s="7"/>
      <c r="E214" s="7">
        <v>21</v>
      </c>
      <c r="F214" s="7">
        <v>5</v>
      </c>
      <c r="G214" s="7">
        <v>1</v>
      </c>
      <c r="H214" s="7">
        <v>0</v>
      </c>
      <c r="I214" s="7">
        <v>1</v>
      </c>
      <c r="J214" s="7">
        <v>1</v>
      </c>
      <c r="K214" s="7">
        <v>2</v>
      </c>
      <c r="L214" s="7">
        <v>1</v>
      </c>
      <c r="M214" s="7">
        <v>1</v>
      </c>
    </row>
    <row r="215" spans="1:13" hidden="1" x14ac:dyDescent="0.2">
      <c r="A215" s="7">
        <v>2</v>
      </c>
      <c r="B215" s="30">
        <f>SUM(C215,D215)</f>
        <v>74</v>
      </c>
      <c r="C215" s="7">
        <v>10</v>
      </c>
      <c r="D215" s="7">
        <v>64</v>
      </c>
      <c r="E215" s="7">
        <v>65</v>
      </c>
      <c r="F215" s="7">
        <v>9</v>
      </c>
      <c r="G215" s="7">
        <v>1</v>
      </c>
      <c r="H215" s="7">
        <v>0</v>
      </c>
      <c r="I215" s="7">
        <v>2</v>
      </c>
      <c r="J215" s="7">
        <v>1</v>
      </c>
      <c r="K215" s="7">
        <v>6</v>
      </c>
      <c r="L215" s="7">
        <v>5</v>
      </c>
      <c r="M215" s="7">
        <v>1</v>
      </c>
    </row>
    <row r="216" spans="1:13" hidden="1" x14ac:dyDescent="0.2">
      <c r="A216" s="30" t="s">
        <v>13</v>
      </c>
      <c r="B216" s="30">
        <f>B215+B214</f>
        <v>100</v>
      </c>
      <c r="C216" s="30">
        <f t="shared" ref="C216:J216" si="81">SUM(C214:C215)</f>
        <v>36</v>
      </c>
      <c r="D216" s="30">
        <f t="shared" si="81"/>
        <v>64</v>
      </c>
      <c r="E216" s="30">
        <f t="shared" si="81"/>
        <v>86</v>
      </c>
      <c r="F216" s="30">
        <f t="shared" si="81"/>
        <v>14</v>
      </c>
      <c r="G216" s="30">
        <f t="shared" si="81"/>
        <v>2</v>
      </c>
      <c r="H216" s="30">
        <f t="shared" si="81"/>
        <v>0</v>
      </c>
      <c r="I216" s="30">
        <f t="shared" si="81"/>
        <v>3</v>
      </c>
      <c r="J216" s="30">
        <f t="shared" si="81"/>
        <v>2</v>
      </c>
      <c r="K216" s="30">
        <f>K215+K214</f>
        <v>8</v>
      </c>
      <c r="L216" s="30">
        <f>SUM(L214:L215)</f>
        <v>6</v>
      </c>
      <c r="M216" s="30">
        <f>SUM(M214:M215)</f>
        <v>2</v>
      </c>
    </row>
    <row r="217" spans="1:13" ht="12.75" hidden="1" customHeight="1" x14ac:dyDescent="0.2">
      <c r="A217" s="272" t="s">
        <v>54</v>
      </c>
      <c r="B217" s="273"/>
      <c r="C217" s="273"/>
      <c r="D217" s="273"/>
      <c r="E217" s="273"/>
      <c r="F217" s="273"/>
      <c r="G217" s="273"/>
      <c r="H217" s="273"/>
      <c r="I217" s="273"/>
      <c r="J217" s="273"/>
      <c r="K217" s="273"/>
      <c r="L217" s="273"/>
      <c r="M217" s="274"/>
    </row>
    <row r="218" spans="1:13" hidden="1" x14ac:dyDescent="0.2">
      <c r="A218" s="7">
        <v>1</v>
      </c>
      <c r="B218" s="30">
        <f>SUM(C218,D218)</f>
        <v>10</v>
      </c>
      <c r="C218" s="7">
        <v>10</v>
      </c>
      <c r="D218" s="7"/>
      <c r="E218" s="7">
        <v>7</v>
      </c>
      <c r="F218" s="7">
        <v>3</v>
      </c>
      <c r="G218" s="7">
        <v>1</v>
      </c>
      <c r="H218" s="7">
        <v>0</v>
      </c>
      <c r="I218" s="7">
        <v>1</v>
      </c>
      <c r="J218" s="7">
        <v>0</v>
      </c>
      <c r="K218" s="7">
        <v>1</v>
      </c>
      <c r="L218" s="7">
        <v>1</v>
      </c>
      <c r="M218" s="7">
        <v>0</v>
      </c>
    </row>
    <row r="219" spans="1:13" hidden="1" x14ac:dyDescent="0.2">
      <c r="A219" s="7">
        <v>2</v>
      </c>
      <c r="B219" s="30">
        <f>SUM(C219,D219)</f>
        <v>21</v>
      </c>
      <c r="C219" s="7">
        <v>2</v>
      </c>
      <c r="D219" s="7">
        <v>19</v>
      </c>
      <c r="E219" s="7">
        <v>18</v>
      </c>
      <c r="F219" s="7">
        <v>3</v>
      </c>
      <c r="G219" s="7">
        <v>1</v>
      </c>
      <c r="H219" s="7">
        <v>0</v>
      </c>
      <c r="I219" s="7">
        <v>1</v>
      </c>
      <c r="J219" s="7">
        <v>0</v>
      </c>
      <c r="K219" s="7">
        <v>2</v>
      </c>
      <c r="L219" s="7">
        <v>1</v>
      </c>
      <c r="M219" s="7">
        <v>1</v>
      </c>
    </row>
    <row r="220" spans="1:13" hidden="1" x14ac:dyDescent="0.2">
      <c r="A220" s="30" t="s">
        <v>13</v>
      </c>
      <c r="B220" s="30">
        <f>B219+B218</f>
        <v>31</v>
      </c>
      <c r="C220" s="30">
        <f t="shared" ref="C220:J220" si="82">SUM(C218:C219)</f>
        <v>12</v>
      </c>
      <c r="D220" s="30">
        <f t="shared" si="82"/>
        <v>19</v>
      </c>
      <c r="E220" s="30">
        <f t="shared" si="82"/>
        <v>25</v>
      </c>
      <c r="F220" s="30">
        <f t="shared" si="82"/>
        <v>6</v>
      </c>
      <c r="G220" s="30">
        <f t="shared" si="82"/>
        <v>2</v>
      </c>
      <c r="H220" s="30">
        <f t="shared" si="82"/>
        <v>0</v>
      </c>
      <c r="I220" s="30">
        <f t="shared" si="82"/>
        <v>2</v>
      </c>
      <c r="J220" s="30">
        <f t="shared" si="82"/>
        <v>0</v>
      </c>
      <c r="K220" s="30">
        <f>K219+K218</f>
        <v>3</v>
      </c>
      <c r="L220" s="30">
        <f>SUM(L218:L219)</f>
        <v>2</v>
      </c>
      <c r="M220" s="30">
        <f>SUM(M218:M219)</f>
        <v>1</v>
      </c>
    </row>
    <row r="221" spans="1:13" ht="12.75" hidden="1" customHeight="1" x14ac:dyDescent="0.2">
      <c r="A221" s="272" t="s">
        <v>55</v>
      </c>
      <c r="B221" s="273"/>
      <c r="C221" s="273"/>
      <c r="D221" s="273"/>
      <c r="E221" s="273"/>
      <c r="F221" s="273"/>
      <c r="G221" s="273"/>
      <c r="H221" s="273"/>
      <c r="I221" s="273"/>
      <c r="J221" s="273"/>
      <c r="K221" s="273"/>
      <c r="L221" s="273"/>
      <c r="M221" s="274"/>
    </row>
    <row r="222" spans="1:13" hidden="1" x14ac:dyDescent="0.2">
      <c r="A222" s="7">
        <v>1</v>
      </c>
      <c r="B222" s="30">
        <f>SUM(C222,D222)</f>
        <v>10</v>
      </c>
      <c r="C222" s="7">
        <v>10</v>
      </c>
      <c r="D222" s="30"/>
      <c r="E222" s="30"/>
      <c r="F222" s="30">
        <v>10</v>
      </c>
      <c r="G222" s="30">
        <v>0</v>
      </c>
      <c r="H222" s="30">
        <v>0</v>
      </c>
      <c r="I222" s="30">
        <v>0</v>
      </c>
      <c r="J222" s="30">
        <v>1</v>
      </c>
      <c r="K222" s="30">
        <v>1</v>
      </c>
      <c r="L222" s="30">
        <v>0</v>
      </c>
      <c r="M222" s="30">
        <v>1</v>
      </c>
    </row>
    <row r="223" spans="1:13" hidden="1" x14ac:dyDescent="0.2">
      <c r="A223" s="7">
        <v>2</v>
      </c>
      <c r="B223" s="30">
        <f>SUM(C223,D223)</f>
        <v>9</v>
      </c>
      <c r="C223" s="7">
        <v>0</v>
      </c>
      <c r="D223" s="7">
        <v>9</v>
      </c>
      <c r="E223" s="7">
        <v>0</v>
      </c>
      <c r="F223" s="7">
        <v>9</v>
      </c>
      <c r="G223" s="7">
        <v>0</v>
      </c>
      <c r="H223" s="7">
        <v>0</v>
      </c>
      <c r="I223" s="7">
        <v>0</v>
      </c>
      <c r="J223" s="7">
        <v>1</v>
      </c>
      <c r="K223" s="7">
        <v>1</v>
      </c>
      <c r="L223" s="7">
        <v>0</v>
      </c>
      <c r="M223" s="7">
        <v>1</v>
      </c>
    </row>
    <row r="224" spans="1:13" hidden="1" x14ac:dyDescent="0.2">
      <c r="A224" s="30" t="s">
        <v>13</v>
      </c>
      <c r="B224" s="30">
        <f>SUM(B222:B223)</f>
        <v>19</v>
      </c>
      <c r="C224" s="30">
        <f>C222+C223</f>
        <v>10</v>
      </c>
      <c r="D224" s="30">
        <f>D222+D223</f>
        <v>9</v>
      </c>
      <c r="E224" s="30">
        <f>E222+E223</f>
        <v>0</v>
      </c>
      <c r="F224" s="30">
        <f>F222+F223</f>
        <v>19</v>
      </c>
      <c r="G224" s="30">
        <f>SUM(G222:G223)</f>
        <v>0</v>
      </c>
      <c r="H224" s="30">
        <f t="shared" ref="H224:M224" si="83">SUM(H222:H223)</f>
        <v>0</v>
      </c>
      <c r="I224" s="30">
        <f t="shared" si="83"/>
        <v>0</v>
      </c>
      <c r="J224" s="30">
        <f t="shared" si="83"/>
        <v>2</v>
      </c>
      <c r="K224" s="30">
        <f t="shared" si="83"/>
        <v>2</v>
      </c>
      <c r="L224" s="30">
        <f t="shared" si="83"/>
        <v>0</v>
      </c>
      <c r="M224" s="30">
        <f t="shared" si="83"/>
        <v>2</v>
      </c>
    </row>
    <row r="225" spans="1:13" ht="12.75" hidden="1" customHeight="1" x14ac:dyDescent="0.2">
      <c r="A225" s="272" t="s">
        <v>53</v>
      </c>
      <c r="B225" s="273"/>
      <c r="C225" s="273"/>
      <c r="D225" s="273"/>
      <c r="E225" s="273"/>
      <c r="F225" s="273"/>
      <c r="G225" s="273"/>
      <c r="H225" s="273"/>
      <c r="I225" s="273"/>
      <c r="J225" s="273"/>
      <c r="K225" s="273"/>
      <c r="L225" s="273"/>
      <c r="M225" s="274"/>
    </row>
    <row r="226" spans="1:13" hidden="1" x14ac:dyDescent="0.2">
      <c r="A226" s="7">
        <v>1</v>
      </c>
      <c r="B226" s="30">
        <f>SUM(C226,D226)</f>
        <v>90</v>
      </c>
      <c r="C226" s="7">
        <v>90</v>
      </c>
      <c r="D226" s="7"/>
      <c r="E226" s="7">
        <v>64</v>
      </c>
      <c r="F226" s="7">
        <v>26</v>
      </c>
      <c r="G226" s="7">
        <v>1</v>
      </c>
      <c r="H226" s="7">
        <v>0</v>
      </c>
      <c r="I226" s="7">
        <v>3</v>
      </c>
      <c r="J226" s="7">
        <v>1</v>
      </c>
      <c r="K226" s="7">
        <v>7</v>
      </c>
      <c r="L226" s="7">
        <v>6</v>
      </c>
      <c r="M226" s="7">
        <v>1</v>
      </c>
    </row>
    <row r="227" spans="1:13" hidden="1" x14ac:dyDescent="0.2">
      <c r="A227" s="7">
        <v>2</v>
      </c>
      <c r="B227" s="30">
        <f>SUM(C227,D227)</f>
        <v>168</v>
      </c>
      <c r="C227" s="7">
        <v>20</v>
      </c>
      <c r="D227" s="7">
        <v>148</v>
      </c>
      <c r="E227" s="7">
        <v>140</v>
      </c>
      <c r="F227" s="7">
        <v>28</v>
      </c>
      <c r="G227" s="7">
        <v>1</v>
      </c>
      <c r="H227" s="7">
        <v>0</v>
      </c>
      <c r="I227" s="7">
        <v>6</v>
      </c>
      <c r="J227" s="7">
        <v>1</v>
      </c>
      <c r="K227" s="7">
        <v>14</v>
      </c>
      <c r="L227" s="7">
        <v>12</v>
      </c>
      <c r="M227" s="7">
        <v>2</v>
      </c>
    </row>
    <row r="228" spans="1:13" hidden="1" x14ac:dyDescent="0.2">
      <c r="A228" s="30" t="s">
        <v>13</v>
      </c>
      <c r="B228" s="30">
        <f>SUM(B226:B227)</f>
        <v>258</v>
      </c>
      <c r="C228" s="30">
        <f t="shared" ref="C228:J228" si="84">SUM(C226:C227)</f>
        <v>110</v>
      </c>
      <c r="D228" s="30">
        <f t="shared" si="84"/>
        <v>148</v>
      </c>
      <c r="E228" s="30">
        <f t="shared" si="84"/>
        <v>204</v>
      </c>
      <c r="F228" s="30">
        <f t="shared" si="84"/>
        <v>54</v>
      </c>
      <c r="G228" s="30">
        <f t="shared" si="84"/>
        <v>2</v>
      </c>
      <c r="H228" s="30">
        <f t="shared" si="84"/>
        <v>0</v>
      </c>
      <c r="I228" s="30">
        <f t="shared" si="84"/>
        <v>9</v>
      </c>
      <c r="J228" s="30">
        <f t="shared" si="84"/>
        <v>2</v>
      </c>
      <c r="K228" s="30">
        <f>K226+K227</f>
        <v>21</v>
      </c>
      <c r="L228" s="30">
        <f>L226+L227</f>
        <v>18</v>
      </c>
      <c r="M228" s="30">
        <f>M227+M226</f>
        <v>3</v>
      </c>
    </row>
    <row r="229" spans="1:13" ht="12.75" hidden="1" customHeight="1" x14ac:dyDescent="0.2">
      <c r="A229" s="272" t="s">
        <v>56</v>
      </c>
      <c r="B229" s="273"/>
      <c r="C229" s="273"/>
      <c r="D229" s="273"/>
      <c r="E229" s="273"/>
      <c r="F229" s="273"/>
      <c r="G229" s="273"/>
      <c r="H229" s="273"/>
      <c r="I229" s="273"/>
      <c r="J229" s="273"/>
      <c r="K229" s="273"/>
      <c r="L229" s="273"/>
      <c r="M229" s="274"/>
    </row>
    <row r="230" spans="1:13" hidden="1" x14ac:dyDescent="0.2">
      <c r="A230" s="7">
        <v>1</v>
      </c>
      <c r="B230" s="30">
        <f>SUM(C230,D230)</f>
        <v>10</v>
      </c>
      <c r="C230" s="7">
        <v>10</v>
      </c>
      <c r="D230" s="7"/>
      <c r="E230" s="7">
        <v>7</v>
      </c>
      <c r="F230" s="7">
        <v>3</v>
      </c>
      <c r="G230" s="7">
        <v>0</v>
      </c>
      <c r="H230" s="7">
        <v>0</v>
      </c>
      <c r="I230" s="7">
        <v>1</v>
      </c>
      <c r="J230" s="7">
        <v>0</v>
      </c>
      <c r="K230" s="7">
        <v>1</v>
      </c>
      <c r="L230" s="7">
        <v>1</v>
      </c>
      <c r="M230" s="7">
        <v>0</v>
      </c>
    </row>
    <row r="231" spans="1:13" hidden="1" x14ac:dyDescent="0.2">
      <c r="A231" s="7">
        <v>2</v>
      </c>
      <c r="B231" s="30">
        <f>SUM(C231,D231)</f>
        <v>13</v>
      </c>
      <c r="C231" s="7">
        <v>0</v>
      </c>
      <c r="D231" s="7">
        <v>13</v>
      </c>
      <c r="E231" s="7">
        <v>10</v>
      </c>
      <c r="F231" s="7">
        <v>3</v>
      </c>
      <c r="G231" s="7">
        <v>0</v>
      </c>
      <c r="H231" s="7">
        <v>0</v>
      </c>
      <c r="I231" s="7">
        <v>1</v>
      </c>
      <c r="J231" s="7">
        <v>0</v>
      </c>
      <c r="K231" s="7">
        <v>1</v>
      </c>
      <c r="L231" s="7">
        <v>1</v>
      </c>
      <c r="M231" s="7">
        <v>0</v>
      </c>
    </row>
    <row r="232" spans="1:13" hidden="1" x14ac:dyDescent="0.2">
      <c r="A232" s="30" t="s">
        <v>13</v>
      </c>
      <c r="B232" s="43">
        <f>SUM(B230:B231)</f>
        <v>23</v>
      </c>
      <c r="C232" s="28">
        <f t="shared" ref="C232:J232" si="85">SUM(C230:C231)</f>
        <v>10</v>
      </c>
      <c r="D232" s="28">
        <f t="shared" si="85"/>
        <v>13</v>
      </c>
      <c r="E232" s="28">
        <f t="shared" si="85"/>
        <v>17</v>
      </c>
      <c r="F232" s="28">
        <f t="shared" si="85"/>
        <v>6</v>
      </c>
      <c r="G232" s="28">
        <f t="shared" si="85"/>
        <v>0</v>
      </c>
      <c r="H232" s="28">
        <f t="shared" si="85"/>
        <v>0</v>
      </c>
      <c r="I232" s="28">
        <f t="shared" si="85"/>
        <v>2</v>
      </c>
      <c r="J232" s="28">
        <f t="shared" si="85"/>
        <v>0</v>
      </c>
      <c r="K232" s="29">
        <f>K231+K230</f>
        <v>2</v>
      </c>
      <c r="L232" s="28">
        <f>L231+L230</f>
        <v>2</v>
      </c>
      <c r="M232" s="28">
        <v>0</v>
      </c>
    </row>
    <row r="233" spans="1:13" ht="12.75" hidden="1" customHeight="1" x14ac:dyDescent="0.2">
      <c r="A233" s="272" t="s">
        <v>57</v>
      </c>
      <c r="B233" s="273"/>
      <c r="C233" s="273"/>
      <c r="D233" s="273"/>
      <c r="E233" s="273"/>
      <c r="F233" s="273"/>
      <c r="G233" s="273"/>
      <c r="H233" s="273"/>
      <c r="I233" s="273"/>
      <c r="J233" s="273"/>
      <c r="K233" s="273"/>
      <c r="L233" s="273"/>
      <c r="M233" s="274"/>
    </row>
    <row r="234" spans="1:13" hidden="1" x14ac:dyDescent="0.2">
      <c r="A234" s="7">
        <v>1</v>
      </c>
      <c r="B234" s="30">
        <f>SUM(C234,D234)</f>
        <v>10</v>
      </c>
      <c r="C234" s="7">
        <v>10</v>
      </c>
      <c r="D234" s="7"/>
      <c r="E234" s="7">
        <v>7</v>
      </c>
      <c r="F234" s="7">
        <v>3</v>
      </c>
      <c r="G234" s="7">
        <v>0</v>
      </c>
      <c r="H234" s="7">
        <v>0</v>
      </c>
      <c r="I234" s="7">
        <v>1</v>
      </c>
      <c r="J234" s="7">
        <v>0</v>
      </c>
      <c r="K234" s="7">
        <v>1</v>
      </c>
      <c r="L234" s="7">
        <v>1</v>
      </c>
      <c r="M234" s="7">
        <v>0</v>
      </c>
    </row>
    <row r="235" spans="1:13" hidden="1" x14ac:dyDescent="0.2">
      <c r="A235" s="7">
        <v>2</v>
      </c>
      <c r="B235" s="30">
        <f>SUM(C235,D235)</f>
        <v>9</v>
      </c>
      <c r="C235" s="7">
        <v>1</v>
      </c>
      <c r="D235" s="7">
        <v>8</v>
      </c>
      <c r="E235" s="7">
        <v>7</v>
      </c>
      <c r="F235" s="7">
        <v>2</v>
      </c>
      <c r="G235" s="7">
        <v>0</v>
      </c>
      <c r="H235" s="7">
        <v>0</v>
      </c>
      <c r="I235" s="7">
        <v>1</v>
      </c>
      <c r="J235" s="7">
        <v>0</v>
      </c>
      <c r="K235" s="7">
        <v>1</v>
      </c>
      <c r="L235" s="7">
        <v>1</v>
      </c>
      <c r="M235" s="7">
        <v>0</v>
      </c>
    </row>
    <row r="236" spans="1:13" hidden="1" x14ac:dyDescent="0.2">
      <c r="A236" s="30" t="s">
        <v>13</v>
      </c>
      <c r="B236" s="30">
        <f>SUM(B234:B235)</f>
        <v>19</v>
      </c>
      <c r="C236" s="30">
        <f t="shared" ref="C236:J236" si="86">SUM(C234:C235)</f>
        <v>11</v>
      </c>
      <c r="D236" s="30">
        <f t="shared" si="86"/>
        <v>8</v>
      </c>
      <c r="E236" s="30">
        <f t="shared" si="86"/>
        <v>14</v>
      </c>
      <c r="F236" s="30">
        <f t="shared" si="86"/>
        <v>5</v>
      </c>
      <c r="G236" s="30">
        <f t="shared" si="86"/>
        <v>0</v>
      </c>
      <c r="H236" s="30">
        <f t="shared" si="86"/>
        <v>0</v>
      </c>
      <c r="I236" s="30">
        <f t="shared" si="86"/>
        <v>2</v>
      </c>
      <c r="J236" s="30">
        <f t="shared" si="86"/>
        <v>0</v>
      </c>
      <c r="K236" s="30">
        <f>K235+K234</f>
        <v>2</v>
      </c>
      <c r="L236" s="30">
        <f>L235+L234</f>
        <v>2</v>
      </c>
      <c r="M236" s="30">
        <v>0</v>
      </c>
    </row>
    <row r="237" spans="1:13" ht="12.75" hidden="1" customHeight="1" x14ac:dyDescent="0.2">
      <c r="A237" s="272" t="s">
        <v>58</v>
      </c>
      <c r="B237" s="273"/>
      <c r="C237" s="273"/>
      <c r="D237" s="273"/>
      <c r="E237" s="273"/>
      <c r="F237" s="273"/>
      <c r="G237" s="273"/>
      <c r="H237" s="273"/>
      <c r="I237" s="273"/>
      <c r="J237" s="273"/>
      <c r="K237" s="273"/>
      <c r="L237" s="273"/>
      <c r="M237" s="274"/>
    </row>
    <row r="238" spans="1:13" hidden="1" x14ac:dyDescent="0.2">
      <c r="A238" s="7">
        <v>1</v>
      </c>
      <c r="B238" s="30">
        <f>SUM(C238,D238)</f>
        <v>10</v>
      </c>
      <c r="C238" s="7">
        <v>10</v>
      </c>
      <c r="D238" s="7"/>
      <c r="E238" s="7">
        <v>7</v>
      </c>
      <c r="F238" s="7">
        <v>3</v>
      </c>
      <c r="G238" s="7">
        <v>0</v>
      </c>
      <c r="H238" s="7">
        <v>0</v>
      </c>
      <c r="I238" s="7">
        <v>1</v>
      </c>
      <c r="J238" s="7">
        <v>0</v>
      </c>
      <c r="K238" s="7">
        <v>1</v>
      </c>
      <c r="L238" s="7">
        <v>1</v>
      </c>
      <c r="M238" s="7">
        <v>0</v>
      </c>
    </row>
    <row r="239" spans="1:13" hidden="1" x14ac:dyDescent="0.2">
      <c r="A239" s="7">
        <v>2</v>
      </c>
      <c r="B239" s="30">
        <f>SUM(C239,D239)</f>
        <v>4</v>
      </c>
      <c r="C239" s="7">
        <v>1</v>
      </c>
      <c r="D239" s="7">
        <v>3</v>
      </c>
      <c r="E239" s="7">
        <v>3</v>
      </c>
      <c r="F239" s="7">
        <v>1</v>
      </c>
      <c r="G239" s="7">
        <v>0</v>
      </c>
      <c r="H239" s="7">
        <v>0</v>
      </c>
      <c r="I239" s="7">
        <v>1</v>
      </c>
      <c r="J239" s="7">
        <v>0</v>
      </c>
      <c r="K239" s="7">
        <v>1</v>
      </c>
      <c r="L239" s="7">
        <v>1</v>
      </c>
      <c r="M239" s="7">
        <v>0</v>
      </c>
    </row>
    <row r="240" spans="1:13" hidden="1" x14ac:dyDescent="0.2">
      <c r="A240" s="30" t="s">
        <v>13</v>
      </c>
      <c r="B240" s="30">
        <f>SUM(B238:B239)</f>
        <v>14</v>
      </c>
      <c r="C240" s="30">
        <f t="shared" ref="C240:J240" si="87">SUM(C238:C239)</f>
        <v>11</v>
      </c>
      <c r="D240" s="30">
        <f t="shared" si="87"/>
        <v>3</v>
      </c>
      <c r="E240" s="30">
        <f t="shared" si="87"/>
        <v>10</v>
      </c>
      <c r="F240" s="30">
        <f t="shared" si="87"/>
        <v>4</v>
      </c>
      <c r="G240" s="30">
        <f t="shared" si="87"/>
        <v>0</v>
      </c>
      <c r="H240" s="30">
        <f t="shared" si="87"/>
        <v>0</v>
      </c>
      <c r="I240" s="30">
        <f t="shared" si="87"/>
        <v>2</v>
      </c>
      <c r="J240" s="30">
        <f t="shared" si="87"/>
        <v>0</v>
      </c>
      <c r="K240" s="7">
        <f>K239+K238</f>
        <v>2</v>
      </c>
      <c r="L240" s="30">
        <f>L239+L238</f>
        <v>2</v>
      </c>
      <c r="M240" s="30">
        <v>0</v>
      </c>
    </row>
    <row r="241" spans="1:13" ht="12.75" hidden="1" customHeight="1" x14ac:dyDescent="0.2">
      <c r="A241" s="272" t="s">
        <v>59</v>
      </c>
      <c r="B241" s="273"/>
      <c r="C241" s="273"/>
      <c r="D241" s="273"/>
      <c r="E241" s="273"/>
      <c r="F241" s="273"/>
      <c r="G241" s="273"/>
      <c r="H241" s="273"/>
      <c r="I241" s="273"/>
      <c r="J241" s="273"/>
      <c r="K241" s="273"/>
      <c r="L241" s="273"/>
      <c r="M241" s="274"/>
    </row>
    <row r="242" spans="1:13" hidden="1" x14ac:dyDescent="0.2">
      <c r="A242" s="7">
        <v>1</v>
      </c>
      <c r="B242" s="30">
        <f>SUM(C242,D242)</f>
        <v>20</v>
      </c>
      <c r="C242" s="7">
        <v>20</v>
      </c>
      <c r="D242" s="7"/>
      <c r="E242" s="7"/>
      <c r="F242" s="7">
        <v>20</v>
      </c>
      <c r="G242" s="7">
        <v>0</v>
      </c>
      <c r="H242" s="7">
        <v>0</v>
      </c>
      <c r="I242" s="7">
        <v>0</v>
      </c>
      <c r="J242" s="7">
        <v>1</v>
      </c>
      <c r="K242" s="7">
        <v>1</v>
      </c>
      <c r="L242" s="7">
        <v>0</v>
      </c>
      <c r="M242" s="7">
        <v>1</v>
      </c>
    </row>
    <row r="243" spans="1:13" hidden="1" x14ac:dyDescent="0.2">
      <c r="A243" s="7">
        <v>2</v>
      </c>
      <c r="B243" s="30">
        <f>SUM(C243,D243)</f>
        <v>12</v>
      </c>
      <c r="C243" s="7">
        <v>3</v>
      </c>
      <c r="D243" s="7">
        <v>9</v>
      </c>
      <c r="E243" s="7">
        <v>0</v>
      </c>
      <c r="F243" s="7">
        <v>12</v>
      </c>
      <c r="G243" s="7">
        <v>0</v>
      </c>
      <c r="H243" s="7">
        <v>0</v>
      </c>
      <c r="I243" s="7">
        <v>0</v>
      </c>
      <c r="J243" s="7">
        <v>1</v>
      </c>
      <c r="K243" s="7">
        <v>1</v>
      </c>
      <c r="L243" s="7">
        <v>0</v>
      </c>
      <c r="M243" s="7">
        <v>0</v>
      </c>
    </row>
    <row r="244" spans="1:13" hidden="1" x14ac:dyDescent="0.2">
      <c r="A244" s="30" t="s">
        <v>13</v>
      </c>
      <c r="B244" s="30">
        <f>SUM(B242:B243)</f>
        <v>32</v>
      </c>
      <c r="C244" s="30">
        <f t="shared" ref="C244:J244" si="88">SUM(C242:C243)</f>
        <v>23</v>
      </c>
      <c r="D244" s="30">
        <f t="shared" si="88"/>
        <v>9</v>
      </c>
      <c r="E244" s="30">
        <f t="shared" si="88"/>
        <v>0</v>
      </c>
      <c r="F244" s="30">
        <f t="shared" si="88"/>
        <v>32</v>
      </c>
      <c r="G244" s="30">
        <f t="shared" si="88"/>
        <v>0</v>
      </c>
      <c r="H244" s="30">
        <f t="shared" si="88"/>
        <v>0</v>
      </c>
      <c r="I244" s="30">
        <f t="shared" si="88"/>
        <v>0</v>
      </c>
      <c r="J244" s="30">
        <f t="shared" si="88"/>
        <v>2</v>
      </c>
      <c r="K244" s="30">
        <f>K243+K242</f>
        <v>2</v>
      </c>
      <c r="L244" s="30">
        <v>0</v>
      </c>
      <c r="M244" s="30">
        <f>M243+M242</f>
        <v>1</v>
      </c>
    </row>
    <row r="245" spans="1:13" ht="12.75" hidden="1" customHeight="1" x14ac:dyDescent="0.2">
      <c r="A245" s="275" t="s">
        <v>60</v>
      </c>
      <c r="B245" s="276"/>
      <c r="C245" s="276"/>
      <c r="D245" s="276"/>
      <c r="E245" s="276"/>
      <c r="F245" s="276"/>
      <c r="G245" s="276"/>
      <c r="H245" s="276"/>
      <c r="I245" s="276"/>
      <c r="J245" s="276"/>
      <c r="K245" s="276"/>
      <c r="L245" s="276"/>
      <c r="M245" s="277"/>
    </row>
    <row r="246" spans="1:13" hidden="1" x14ac:dyDescent="0.2">
      <c r="A246" s="7">
        <v>1</v>
      </c>
      <c r="B246" s="30">
        <f>SUM(C246,D246)</f>
        <v>10</v>
      </c>
      <c r="C246" s="7">
        <v>10</v>
      </c>
      <c r="D246" s="7"/>
      <c r="E246" s="7">
        <v>7</v>
      </c>
      <c r="F246" s="7">
        <v>3</v>
      </c>
      <c r="G246" s="7">
        <v>0</v>
      </c>
      <c r="H246" s="7">
        <v>0</v>
      </c>
      <c r="I246" s="7">
        <v>1</v>
      </c>
      <c r="J246" s="7">
        <v>0</v>
      </c>
      <c r="K246" s="7">
        <v>1</v>
      </c>
      <c r="L246" s="7">
        <v>1</v>
      </c>
      <c r="M246" s="7">
        <v>0</v>
      </c>
    </row>
    <row r="247" spans="1:13" hidden="1" x14ac:dyDescent="0.2">
      <c r="A247" s="7">
        <v>2</v>
      </c>
      <c r="B247" s="30">
        <f>SUM(C247,D247)</f>
        <v>5</v>
      </c>
      <c r="C247" s="7">
        <v>1</v>
      </c>
      <c r="D247" s="7">
        <v>4</v>
      </c>
      <c r="E247" s="7">
        <v>5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1</v>
      </c>
      <c r="L247" s="7">
        <v>1</v>
      </c>
      <c r="M247" s="7">
        <v>0</v>
      </c>
    </row>
    <row r="248" spans="1:13" hidden="1" x14ac:dyDescent="0.2">
      <c r="A248" s="30" t="s">
        <v>13</v>
      </c>
      <c r="B248" s="30">
        <f>SUM(B246:B247)</f>
        <v>15</v>
      </c>
      <c r="C248" s="30">
        <f t="shared" ref="C248:M248" si="89">C246+C247</f>
        <v>11</v>
      </c>
      <c r="D248" s="30">
        <f t="shared" si="89"/>
        <v>4</v>
      </c>
      <c r="E248" s="30">
        <f t="shared" si="89"/>
        <v>12</v>
      </c>
      <c r="F248" s="30">
        <f t="shared" si="89"/>
        <v>3</v>
      </c>
      <c r="G248" s="30">
        <f t="shared" si="89"/>
        <v>0</v>
      </c>
      <c r="H248" s="30">
        <f t="shared" si="89"/>
        <v>0</v>
      </c>
      <c r="I248" s="30">
        <f t="shared" si="89"/>
        <v>1</v>
      </c>
      <c r="J248" s="30">
        <f t="shared" si="89"/>
        <v>0</v>
      </c>
      <c r="K248" s="30">
        <f t="shared" si="89"/>
        <v>2</v>
      </c>
      <c r="L248" s="30">
        <f t="shared" si="89"/>
        <v>2</v>
      </c>
      <c r="M248" s="30">
        <f t="shared" si="89"/>
        <v>0</v>
      </c>
    </row>
    <row r="249" spans="1:13" ht="12.75" hidden="1" customHeight="1" x14ac:dyDescent="0.2">
      <c r="A249" s="275" t="s">
        <v>61</v>
      </c>
      <c r="B249" s="276"/>
      <c r="C249" s="276"/>
      <c r="D249" s="276"/>
      <c r="E249" s="276"/>
      <c r="F249" s="276"/>
      <c r="G249" s="276"/>
      <c r="H249" s="276"/>
      <c r="I249" s="276"/>
      <c r="J249" s="276"/>
      <c r="K249" s="276"/>
      <c r="L249" s="276"/>
      <c r="M249" s="277"/>
    </row>
    <row r="250" spans="1:13" hidden="1" x14ac:dyDescent="0.2">
      <c r="A250" s="7">
        <v>1</v>
      </c>
      <c r="B250" s="30">
        <f>SUM(C250,D250)</f>
        <v>10</v>
      </c>
      <c r="C250" s="7">
        <v>10</v>
      </c>
      <c r="D250" s="7"/>
      <c r="E250" s="7">
        <v>7</v>
      </c>
      <c r="F250" s="7">
        <v>3</v>
      </c>
      <c r="G250" s="7">
        <v>0</v>
      </c>
      <c r="H250" s="7">
        <v>0</v>
      </c>
      <c r="I250" s="7">
        <v>1</v>
      </c>
      <c r="J250" s="7">
        <v>0</v>
      </c>
      <c r="K250" s="7">
        <v>1</v>
      </c>
      <c r="L250" s="7">
        <v>1</v>
      </c>
      <c r="M250" s="7">
        <v>0</v>
      </c>
    </row>
    <row r="251" spans="1:13" hidden="1" x14ac:dyDescent="0.2">
      <c r="A251" s="7">
        <v>2</v>
      </c>
      <c r="B251" s="30">
        <f>SUM(C251,D251)</f>
        <v>7</v>
      </c>
      <c r="C251" s="7">
        <v>1</v>
      </c>
      <c r="D251" s="7">
        <v>6</v>
      </c>
      <c r="E251" s="7">
        <v>5</v>
      </c>
      <c r="F251" s="7">
        <v>1</v>
      </c>
      <c r="G251" s="7">
        <v>0</v>
      </c>
      <c r="H251" s="7">
        <v>0</v>
      </c>
      <c r="I251" s="7">
        <v>0</v>
      </c>
      <c r="J251" s="7">
        <v>0</v>
      </c>
      <c r="K251" s="7">
        <v>1</v>
      </c>
      <c r="L251" s="7">
        <v>1</v>
      </c>
      <c r="M251" s="7">
        <v>0</v>
      </c>
    </row>
    <row r="252" spans="1:13" hidden="1" x14ac:dyDescent="0.2">
      <c r="A252" s="30" t="s">
        <v>13</v>
      </c>
      <c r="B252" s="30">
        <f>SUM(B250:B251)</f>
        <v>17</v>
      </c>
      <c r="C252" s="30">
        <f>C250+C251</f>
        <v>11</v>
      </c>
      <c r="D252" s="30">
        <f>D250+D251</f>
        <v>6</v>
      </c>
      <c r="E252" s="30">
        <f>E250+E251</f>
        <v>12</v>
      </c>
      <c r="F252" s="30">
        <f>F250+F251</f>
        <v>4</v>
      </c>
      <c r="G252" s="30">
        <f>SUM(G250:G251)</f>
        <v>0</v>
      </c>
      <c r="H252" s="30">
        <f t="shared" ref="H252:M252" si="90">SUM(H250:H251)</f>
        <v>0</v>
      </c>
      <c r="I252" s="30">
        <f t="shared" si="90"/>
        <v>1</v>
      </c>
      <c r="J252" s="30">
        <f t="shared" si="90"/>
        <v>0</v>
      </c>
      <c r="K252" s="30">
        <f t="shared" si="90"/>
        <v>2</v>
      </c>
      <c r="L252" s="30">
        <f t="shared" si="90"/>
        <v>2</v>
      </c>
      <c r="M252" s="30">
        <f t="shared" si="90"/>
        <v>0</v>
      </c>
    </row>
    <row r="253" spans="1:13" ht="12.75" hidden="1" customHeight="1" x14ac:dyDescent="0.2">
      <c r="A253" s="275" t="s">
        <v>66</v>
      </c>
      <c r="B253" s="276"/>
      <c r="C253" s="276"/>
      <c r="D253" s="276"/>
      <c r="E253" s="276"/>
      <c r="F253" s="276"/>
      <c r="G253" s="276"/>
      <c r="H253" s="276"/>
      <c r="I253" s="276"/>
      <c r="J253" s="276"/>
      <c r="K253" s="276"/>
      <c r="L253" s="276"/>
      <c r="M253" s="277"/>
    </row>
    <row r="254" spans="1:13" hidden="1" x14ac:dyDescent="0.2">
      <c r="A254" s="7">
        <v>1</v>
      </c>
      <c r="B254" s="30">
        <f>SUM(C254,D254)</f>
        <v>10</v>
      </c>
      <c r="C254" s="7">
        <v>10</v>
      </c>
      <c r="D254" s="7"/>
      <c r="E254" s="7">
        <v>7</v>
      </c>
      <c r="F254" s="7">
        <v>3</v>
      </c>
      <c r="G254" s="7">
        <v>0</v>
      </c>
      <c r="H254" s="7">
        <v>0</v>
      </c>
      <c r="I254" s="7">
        <v>1</v>
      </c>
      <c r="J254" s="7">
        <v>0</v>
      </c>
      <c r="K254" s="7">
        <v>1</v>
      </c>
      <c r="L254" s="7">
        <v>1</v>
      </c>
      <c r="M254" s="30">
        <v>0</v>
      </c>
    </row>
    <row r="255" spans="1:13" hidden="1" x14ac:dyDescent="0.2">
      <c r="A255" s="7">
        <v>2</v>
      </c>
      <c r="B255" s="30">
        <f>SUM(C255,D255)</f>
        <v>0</v>
      </c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</row>
    <row r="256" spans="1:13" hidden="1" x14ac:dyDescent="0.2">
      <c r="A256" s="30" t="s">
        <v>13</v>
      </c>
      <c r="B256" s="30">
        <f>SUM(B254:B255)</f>
        <v>10</v>
      </c>
      <c r="C256" s="30">
        <f>C254+C255</f>
        <v>10</v>
      </c>
      <c r="D256" s="30">
        <f>D254+D255</f>
        <v>0</v>
      </c>
      <c r="E256" s="30">
        <f>E254+E255</f>
        <v>7</v>
      </c>
      <c r="F256" s="30">
        <f>F254+F255</f>
        <v>3</v>
      </c>
      <c r="G256" s="30">
        <f>SUM(G254:G255)</f>
        <v>0</v>
      </c>
      <c r="H256" s="30">
        <f t="shared" ref="H256:M256" si="91">SUM(H254:H255)</f>
        <v>0</v>
      </c>
      <c r="I256" s="30">
        <f t="shared" si="91"/>
        <v>1</v>
      </c>
      <c r="J256" s="30">
        <f t="shared" si="91"/>
        <v>0</v>
      </c>
      <c r="K256" s="30">
        <f t="shared" si="91"/>
        <v>1</v>
      </c>
      <c r="L256" s="30">
        <f t="shared" si="91"/>
        <v>1</v>
      </c>
      <c r="M256" s="30">
        <f t="shared" si="91"/>
        <v>0</v>
      </c>
    </row>
    <row r="257" spans="1:13" ht="12.75" hidden="1" customHeight="1" x14ac:dyDescent="0.2">
      <c r="A257" s="272" t="s">
        <v>62</v>
      </c>
      <c r="B257" s="273"/>
      <c r="C257" s="273"/>
      <c r="D257" s="273"/>
      <c r="E257" s="273"/>
      <c r="F257" s="273"/>
      <c r="G257" s="273"/>
      <c r="H257" s="273"/>
      <c r="I257" s="273"/>
      <c r="J257" s="273"/>
      <c r="K257" s="273"/>
      <c r="L257" s="273"/>
      <c r="M257" s="274"/>
    </row>
    <row r="258" spans="1:13" hidden="1" x14ac:dyDescent="0.2">
      <c r="A258" s="7">
        <v>1</v>
      </c>
      <c r="B258" s="30">
        <f>SUM(C258,D258)</f>
        <v>15</v>
      </c>
      <c r="C258" s="7">
        <v>15</v>
      </c>
      <c r="D258" s="7"/>
      <c r="E258" s="7">
        <v>10</v>
      </c>
      <c r="F258" s="7">
        <v>5</v>
      </c>
      <c r="G258" s="7">
        <v>0</v>
      </c>
      <c r="H258" s="7">
        <v>0</v>
      </c>
      <c r="I258" s="7">
        <v>1</v>
      </c>
      <c r="J258" s="7">
        <v>0</v>
      </c>
      <c r="K258" s="7">
        <v>1</v>
      </c>
      <c r="L258" s="7">
        <v>1</v>
      </c>
      <c r="M258" s="7">
        <v>0</v>
      </c>
    </row>
    <row r="259" spans="1:13" hidden="1" x14ac:dyDescent="0.2">
      <c r="A259" s="7">
        <v>2</v>
      </c>
      <c r="B259" s="30">
        <f>SUM(C259,D259)</f>
        <v>19</v>
      </c>
      <c r="C259" s="7">
        <v>4</v>
      </c>
      <c r="D259" s="7">
        <v>15</v>
      </c>
      <c r="E259" s="7">
        <v>17</v>
      </c>
      <c r="F259" s="7">
        <v>2</v>
      </c>
      <c r="G259" s="7">
        <v>0</v>
      </c>
      <c r="H259" s="7">
        <v>0</v>
      </c>
      <c r="I259" s="7">
        <v>1</v>
      </c>
      <c r="J259" s="7">
        <v>0</v>
      </c>
      <c r="K259" s="7">
        <v>2</v>
      </c>
      <c r="L259" s="7">
        <v>2</v>
      </c>
      <c r="M259" s="7">
        <v>0</v>
      </c>
    </row>
    <row r="260" spans="1:13" hidden="1" x14ac:dyDescent="0.2">
      <c r="A260" s="30" t="s">
        <v>13</v>
      </c>
      <c r="B260" s="30">
        <f>SUM(B258:B259)</f>
        <v>34</v>
      </c>
      <c r="C260" s="30">
        <f t="shared" ref="C260:J260" si="92">SUM(C258:C259)</f>
        <v>19</v>
      </c>
      <c r="D260" s="30">
        <f t="shared" si="92"/>
        <v>15</v>
      </c>
      <c r="E260" s="30">
        <f t="shared" si="92"/>
        <v>27</v>
      </c>
      <c r="F260" s="30">
        <f t="shared" si="92"/>
        <v>7</v>
      </c>
      <c r="G260" s="30">
        <f t="shared" si="92"/>
        <v>0</v>
      </c>
      <c r="H260" s="30">
        <f t="shared" si="92"/>
        <v>0</v>
      </c>
      <c r="I260" s="30">
        <f t="shared" si="92"/>
        <v>2</v>
      </c>
      <c r="J260" s="30">
        <f t="shared" si="92"/>
        <v>0</v>
      </c>
      <c r="K260" s="30">
        <f>K259+K258</f>
        <v>3</v>
      </c>
      <c r="L260" s="30">
        <f>L259+L258</f>
        <v>3</v>
      </c>
      <c r="M260" s="30">
        <v>0</v>
      </c>
    </row>
    <row r="261" spans="1:13" ht="12.75" hidden="1" customHeight="1" x14ac:dyDescent="0.2">
      <c r="A261" s="272" t="s">
        <v>63</v>
      </c>
      <c r="B261" s="273"/>
      <c r="C261" s="273"/>
      <c r="D261" s="273"/>
      <c r="E261" s="273"/>
      <c r="F261" s="273"/>
      <c r="G261" s="273"/>
      <c r="H261" s="273"/>
      <c r="I261" s="273"/>
      <c r="J261" s="273"/>
      <c r="K261" s="273"/>
      <c r="L261" s="273"/>
      <c r="M261" s="274"/>
    </row>
    <row r="262" spans="1:13" hidden="1" x14ac:dyDescent="0.2">
      <c r="A262" s="7">
        <v>1</v>
      </c>
      <c r="B262" s="30">
        <f>SUM(C262,D262)</f>
        <v>20</v>
      </c>
      <c r="C262" s="7">
        <v>20</v>
      </c>
      <c r="D262" s="7"/>
      <c r="E262" s="7">
        <v>13</v>
      </c>
      <c r="F262" s="7">
        <v>7</v>
      </c>
      <c r="G262" s="7">
        <v>0</v>
      </c>
      <c r="H262" s="7">
        <v>0</v>
      </c>
      <c r="I262" s="7">
        <v>1</v>
      </c>
      <c r="J262" s="7">
        <v>0</v>
      </c>
      <c r="K262" s="7">
        <v>2</v>
      </c>
      <c r="L262" s="7">
        <v>1</v>
      </c>
      <c r="M262" s="7">
        <v>1</v>
      </c>
    </row>
    <row r="263" spans="1:13" hidden="1" x14ac:dyDescent="0.2">
      <c r="A263" s="7">
        <v>2</v>
      </c>
      <c r="B263" s="30">
        <f>SUM(C263,D263)</f>
        <v>15</v>
      </c>
      <c r="C263" s="7">
        <v>5</v>
      </c>
      <c r="D263" s="7">
        <v>10</v>
      </c>
      <c r="E263" s="7">
        <v>11</v>
      </c>
      <c r="F263" s="7">
        <v>4</v>
      </c>
      <c r="G263" s="7">
        <v>0</v>
      </c>
      <c r="H263" s="7">
        <v>0</v>
      </c>
      <c r="I263" s="7">
        <v>0</v>
      </c>
      <c r="J263" s="7">
        <v>0</v>
      </c>
      <c r="K263" s="7">
        <v>2</v>
      </c>
      <c r="L263" s="7">
        <v>1</v>
      </c>
      <c r="M263" s="7">
        <v>1</v>
      </c>
    </row>
    <row r="264" spans="1:13" hidden="1" x14ac:dyDescent="0.2">
      <c r="A264" s="30" t="s">
        <v>13</v>
      </c>
      <c r="B264" s="30">
        <f>SUM(B262:B263)</f>
        <v>35</v>
      </c>
      <c r="C264" s="30">
        <f t="shared" ref="C264:J264" si="93">SUM(C262:C263)</f>
        <v>25</v>
      </c>
      <c r="D264" s="30">
        <f t="shared" si="93"/>
        <v>10</v>
      </c>
      <c r="E264" s="30">
        <f t="shared" si="93"/>
        <v>24</v>
      </c>
      <c r="F264" s="30">
        <f t="shared" si="93"/>
        <v>11</v>
      </c>
      <c r="G264" s="30">
        <f t="shared" si="93"/>
        <v>0</v>
      </c>
      <c r="H264" s="30">
        <f t="shared" si="93"/>
        <v>0</v>
      </c>
      <c r="I264" s="30">
        <f t="shared" si="93"/>
        <v>1</v>
      </c>
      <c r="J264" s="30">
        <f t="shared" si="93"/>
        <v>0</v>
      </c>
      <c r="K264" s="30">
        <f>K263+K262</f>
        <v>4</v>
      </c>
      <c r="L264" s="30">
        <f>L263+L262</f>
        <v>2</v>
      </c>
      <c r="M264" s="30">
        <v>0</v>
      </c>
    </row>
    <row r="265" spans="1:13" ht="12.75" hidden="1" customHeight="1" x14ac:dyDescent="0.2">
      <c r="A265" s="272" t="s">
        <v>64</v>
      </c>
      <c r="B265" s="273"/>
      <c r="C265" s="273"/>
      <c r="D265" s="273"/>
      <c r="E265" s="273"/>
      <c r="F265" s="273"/>
      <c r="G265" s="273"/>
      <c r="H265" s="273"/>
      <c r="I265" s="273"/>
      <c r="J265" s="273"/>
      <c r="K265" s="273"/>
      <c r="L265" s="273"/>
      <c r="M265" s="274"/>
    </row>
    <row r="266" spans="1:13" hidden="1" x14ac:dyDescent="0.2">
      <c r="A266" s="7">
        <v>1</v>
      </c>
      <c r="B266" s="30">
        <f>SUM(C266,D266)</f>
        <v>9</v>
      </c>
      <c r="C266" s="7">
        <v>9</v>
      </c>
      <c r="D266" s="7"/>
      <c r="E266" s="7">
        <v>6</v>
      </c>
      <c r="F266" s="7">
        <v>3</v>
      </c>
      <c r="G266" s="7">
        <v>0</v>
      </c>
      <c r="H266" s="7">
        <v>0</v>
      </c>
      <c r="I266" s="7">
        <v>1</v>
      </c>
      <c r="J266" s="7">
        <v>0</v>
      </c>
      <c r="K266" s="7">
        <v>1</v>
      </c>
      <c r="L266" s="7">
        <v>1</v>
      </c>
      <c r="M266" s="7">
        <v>0</v>
      </c>
    </row>
    <row r="267" spans="1:13" hidden="1" x14ac:dyDescent="0.2">
      <c r="A267" s="7">
        <v>2</v>
      </c>
      <c r="B267" s="30">
        <f>SUM(C267,D267)</f>
        <v>17</v>
      </c>
      <c r="C267" s="7">
        <v>3</v>
      </c>
      <c r="D267" s="7">
        <v>14</v>
      </c>
      <c r="E267" s="7">
        <v>12</v>
      </c>
      <c r="F267" s="7">
        <v>5</v>
      </c>
      <c r="G267" s="7">
        <v>0</v>
      </c>
      <c r="H267" s="7">
        <v>0</v>
      </c>
      <c r="I267" s="7">
        <v>1</v>
      </c>
      <c r="J267" s="7">
        <v>0</v>
      </c>
      <c r="K267" s="7">
        <v>2</v>
      </c>
      <c r="L267" s="7">
        <v>1</v>
      </c>
      <c r="M267" s="7">
        <v>1</v>
      </c>
    </row>
    <row r="268" spans="1:13" hidden="1" x14ac:dyDescent="0.2">
      <c r="A268" s="30" t="s">
        <v>13</v>
      </c>
      <c r="B268" s="30">
        <f>B267+B266</f>
        <v>26</v>
      </c>
      <c r="C268" s="30">
        <f t="shared" ref="C268:L268" si="94">C267+C266</f>
        <v>12</v>
      </c>
      <c r="D268" s="30">
        <f t="shared" si="94"/>
        <v>14</v>
      </c>
      <c r="E268" s="30">
        <f t="shared" si="94"/>
        <v>18</v>
      </c>
      <c r="F268" s="30">
        <f t="shared" si="94"/>
        <v>8</v>
      </c>
      <c r="G268" s="30">
        <f t="shared" si="94"/>
        <v>0</v>
      </c>
      <c r="H268" s="30">
        <f t="shared" si="94"/>
        <v>0</v>
      </c>
      <c r="I268" s="30">
        <f t="shared" si="94"/>
        <v>2</v>
      </c>
      <c r="J268" s="30">
        <f t="shared" si="94"/>
        <v>0</v>
      </c>
      <c r="K268" s="30">
        <f t="shared" si="94"/>
        <v>3</v>
      </c>
      <c r="L268" s="30">
        <f t="shared" si="94"/>
        <v>2</v>
      </c>
      <c r="M268" s="30">
        <v>0</v>
      </c>
    </row>
    <row r="269" spans="1:13" x14ac:dyDescent="0.2">
      <c r="A269" s="278" t="s">
        <v>80</v>
      </c>
      <c r="B269" s="279"/>
      <c r="C269" s="279"/>
      <c r="D269" s="279"/>
      <c r="E269" s="279"/>
      <c r="F269" s="279"/>
      <c r="G269" s="279"/>
      <c r="H269" s="279"/>
      <c r="I269" s="279"/>
      <c r="J269" s="279"/>
      <c r="K269" s="279"/>
      <c r="L269" s="279"/>
      <c r="M269" s="280"/>
    </row>
    <row r="270" spans="1:13" x14ac:dyDescent="0.2">
      <c r="A270" s="7">
        <v>1</v>
      </c>
      <c r="B270" s="30">
        <f>SUM(C270,D270)</f>
        <v>14</v>
      </c>
      <c r="C270" s="7">
        <v>1</v>
      </c>
      <c r="D270" s="30">
        <v>13</v>
      </c>
      <c r="E270" s="30"/>
      <c r="F270" s="30">
        <v>14</v>
      </c>
      <c r="G270" s="30">
        <v>0</v>
      </c>
      <c r="H270" s="30">
        <v>1</v>
      </c>
      <c r="I270" s="30">
        <v>0</v>
      </c>
      <c r="J270" s="30">
        <v>1</v>
      </c>
      <c r="K270" s="30">
        <f>SUM(L270:M270)</f>
        <v>1</v>
      </c>
      <c r="L270" s="30">
        <v>0</v>
      </c>
      <c r="M270" s="30">
        <v>1</v>
      </c>
    </row>
    <row r="271" spans="1:13" x14ac:dyDescent="0.2">
      <c r="A271" s="7">
        <v>2</v>
      </c>
      <c r="B271" s="30">
        <f>SUM(C271,D271)</f>
        <v>11</v>
      </c>
      <c r="C271" s="7">
        <v>4</v>
      </c>
      <c r="D271" s="30">
        <v>7</v>
      </c>
      <c r="E271" s="30">
        <v>0</v>
      </c>
      <c r="F271" s="30">
        <v>11</v>
      </c>
      <c r="G271" s="30">
        <v>0</v>
      </c>
      <c r="H271" s="30">
        <v>1</v>
      </c>
      <c r="I271" s="30">
        <v>0</v>
      </c>
      <c r="J271" s="30">
        <v>1</v>
      </c>
      <c r="K271" s="30">
        <f>SUM(L271:M271)</f>
        <v>1</v>
      </c>
      <c r="L271" s="30">
        <v>0</v>
      </c>
      <c r="M271" s="30">
        <v>1</v>
      </c>
    </row>
    <row r="272" spans="1:13" x14ac:dyDescent="0.2">
      <c r="A272" s="30" t="s">
        <v>13</v>
      </c>
      <c r="B272" s="30">
        <f>SUM(B270:B271)</f>
        <v>25</v>
      </c>
      <c r="C272" s="30">
        <f t="shared" ref="C272:M272" si="95">SUM(C270:C271)</f>
        <v>5</v>
      </c>
      <c r="D272" s="30">
        <f t="shared" si="95"/>
        <v>20</v>
      </c>
      <c r="E272" s="30">
        <f t="shared" si="95"/>
        <v>0</v>
      </c>
      <c r="F272" s="30">
        <f t="shared" si="95"/>
        <v>25</v>
      </c>
      <c r="G272" s="30">
        <f t="shared" si="95"/>
        <v>0</v>
      </c>
      <c r="H272" s="30">
        <f t="shared" si="95"/>
        <v>2</v>
      </c>
      <c r="I272" s="30">
        <f t="shared" si="95"/>
        <v>0</v>
      </c>
      <c r="J272" s="30">
        <f t="shared" si="95"/>
        <v>2</v>
      </c>
      <c r="K272" s="30">
        <f>SUM(L272:M272)</f>
        <v>2</v>
      </c>
      <c r="L272" s="30">
        <f t="shared" si="95"/>
        <v>0</v>
      </c>
      <c r="M272" s="30">
        <f t="shared" si="95"/>
        <v>2</v>
      </c>
    </row>
    <row r="273" spans="1:13" x14ac:dyDescent="0.2">
      <c r="A273" s="278" t="s">
        <v>44</v>
      </c>
      <c r="B273" s="279"/>
      <c r="C273" s="279"/>
      <c r="D273" s="279"/>
      <c r="E273" s="279"/>
      <c r="F273" s="279"/>
      <c r="G273" s="279"/>
      <c r="H273" s="279"/>
      <c r="I273" s="279"/>
      <c r="J273" s="279"/>
      <c r="K273" s="279"/>
      <c r="L273" s="279"/>
      <c r="M273" s="280"/>
    </row>
    <row r="274" spans="1:13" x14ac:dyDescent="0.2">
      <c r="A274" s="7">
        <v>1</v>
      </c>
      <c r="B274" s="30">
        <f>SUM(C274,D274)</f>
        <v>84</v>
      </c>
      <c r="C274" s="7">
        <v>8</v>
      </c>
      <c r="D274" s="7">
        <v>76</v>
      </c>
      <c r="E274" s="7">
        <v>75</v>
      </c>
      <c r="F274" s="7">
        <v>9</v>
      </c>
      <c r="G274" s="7">
        <v>1</v>
      </c>
      <c r="H274" s="7">
        <v>0</v>
      </c>
      <c r="I274" s="7">
        <v>3</v>
      </c>
      <c r="J274" s="7">
        <v>1</v>
      </c>
      <c r="K274" s="30">
        <f>SUM(L274:M274)</f>
        <v>7</v>
      </c>
      <c r="L274" s="7">
        <v>6</v>
      </c>
      <c r="M274" s="7">
        <v>1</v>
      </c>
    </row>
    <row r="275" spans="1:13" x14ac:dyDescent="0.2">
      <c r="A275" s="7">
        <v>2</v>
      </c>
      <c r="B275" s="30">
        <f>SUM(C275,D275)</f>
        <v>75</v>
      </c>
      <c r="C275" s="7">
        <v>11</v>
      </c>
      <c r="D275" s="7">
        <v>64</v>
      </c>
      <c r="E275" s="7">
        <v>66</v>
      </c>
      <c r="F275" s="7">
        <v>9</v>
      </c>
      <c r="G275" s="7">
        <v>1</v>
      </c>
      <c r="H275" s="7">
        <v>0</v>
      </c>
      <c r="I275" s="7">
        <v>2</v>
      </c>
      <c r="J275" s="7">
        <v>1</v>
      </c>
      <c r="K275" s="30">
        <f>SUM(L275:M275)</f>
        <v>6</v>
      </c>
      <c r="L275" s="7">
        <v>5</v>
      </c>
      <c r="M275" s="7">
        <v>1</v>
      </c>
    </row>
    <row r="276" spans="1:13" x14ac:dyDescent="0.2">
      <c r="A276" s="30" t="s">
        <v>13</v>
      </c>
      <c r="B276" s="30">
        <f>B275+B274</f>
        <v>159</v>
      </c>
      <c r="C276" s="30">
        <f t="shared" ref="C276:J276" si="96">SUM(C274:C275)</f>
        <v>19</v>
      </c>
      <c r="D276" s="30">
        <f t="shared" si="96"/>
        <v>140</v>
      </c>
      <c r="E276" s="30">
        <f t="shared" si="96"/>
        <v>141</v>
      </c>
      <c r="F276" s="30">
        <f t="shared" si="96"/>
        <v>18</v>
      </c>
      <c r="G276" s="30">
        <f t="shared" si="96"/>
        <v>2</v>
      </c>
      <c r="H276" s="30">
        <f t="shared" si="96"/>
        <v>0</v>
      </c>
      <c r="I276" s="30">
        <f t="shared" si="96"/>
        <v>5</v>
      </c>
      <c r="J276" s="30">
        <f t="shared" si="96"/>
        <v>2</v>
      </c>
      <c r="K276" s="30">
        <f>SUM(L276:M276)</f>
        <v>13</v>
      </c>
      <c r="L276" s="30">
        <f>SUM(L274:L275)</f>
        <v>11</v>
      </c>
      <c r="M276" s="30">
        <f>SUM(M274:M275)</f>
        <v>2</v>
      </c>
    </row>
    <row r="277" spans="1:13" x14ac:dyDescent="0.2">
      <c r="A277" s="278" t="s">
        <v>54</v>
      </c>
      <c r="B277" s="279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80"/>
    </row>
    <row r="278" spans="1:13" x14ac:dyDescent="0.2">
      <c r="A278" s="7">
        <v>1</v>
      </c>
      <c r="B278" s="30">
        <f>SUM(C278,D278)</f>
        <v>21</v>
      </c>
      <c r="C278" s="7">
        <v>5</v>
      </c>
      <c r="D278" s="7">
        <v>16</v>
      </c>
      <c r="E278" s="7">
        <v>18</v>
      </c>
      <c r="F278" s="7">
        <v>3</v>
      </c>
      <c r="G278" s="7">
        <v>1</v>
      </c>
      <c r="H278" s="7">
        <v>0</v>
      </c>
      <c r="I278" s="7">
        <v>1</v>
      </c>
      <c r="J278" s="7">
        <v>0</v>
      </c>
      <c r="K278" s="30">
        <f>SUM(L278:M278)</f>
        <v>2</v>
      </c>
      <c r="L278" s="7">
        <v>2</v>
      </c>
      <c r="M278" s="7">
        <v>0</v>
      </c>
    </row>
    <row r="279" spans="1:13" x14ac:dyDescent="0.2">
      <c r="A279" s="7">
        <v>2</v>
      </c>
      <c r="B279" s="30">
        <f>SUM(C279,D279)</f>
        <v>21</v>
      </c>
      <c r="C279" s="7">
        <v>2</v>
      </c>
      <c r="D279" s="7">
        <v>19</v>
      </c>
      <c r="E279" s="7">
        <v>18</v>
      </c>
      <c r="F279" s="7">
        <v>3</v>
      </c>
      <c r="G279" s="7">
        <v>1</v>
      </c>
      <c r="H279" s="7">
        <v>0</v>
      </c>
      <c r="I279" s="7">
        <v>1</v>
      </c>
      <c r="J279" s="7">
        <v>0</v>
      </c>
      <c r="K279" s="30">
        <f>SUM(L279:M279)</f>
        <v>2</v>
      </c>
      <c r="L279" s="7">
        <v>2</v>
      </c>
      <c r="M279" s="7">
        <v>0</v>
      </c>
    </row>
    <row r="280" spans="1:13" x14ac:dyDescent="0.2">
      <c r="A280" s="30" t="s">
        <v>13</v>
      </c>
      <c r="B280" s="30">
        <f>B279+B278</f>
        <v>42</v>
      </c>
      <c r="C280" s="30">
        <f t="shared" ref="C280:J280" si="97">SUM(C278:C279)</f>
        <v>7</v>
      </c>
      <c r="D280" s="30">
        <f t="shared" si="97"/>
        <v>35</v>
      </c>
      <c r="E280" s="30">
        <f t="shared" si="97"/>
        <v>36</v>
      </c>
      <c r="F280" s="30">
        <f t="shared" si="97"/>
        <v>6</v>
      </c>
      <c r="G280" s="30">
        <f t="shared" si="97"/>
        <v>2</v>
      </c>
      <c r="H280" s="30">
        <f t="shared" si="97"/>
        <v>0</v>
      </c>
      <c r="I280" s="30">
        <f t="shared" si="97"/>
        <v>2</v>
      </c>
      <c r="J280" s="30">
        <f t="shared" si="97"/>
        <v>0</v>
      </c>
      <c r="K280" s="30">
        <f>K279+K278</f>
        <v>4</v>
      </c>
      <c r="L280" s="30">
        <f>SUM(L278:L279)</f>
        <v>4</v>
      </c>
      <c r="M280" s="30">
        <f>SUM(M278:M279)</f>
        <v>0</v>
      </c>
    </row>
    <row r="281" spans="1:13" x14ac:dyDescent="0.2">
      <c r="A281" s="278" t="s">
        <v>55</v>
      </c>
      <c r="B281" s="279"/>
      <c r="C281" s="279"/>
      <c r="D281" s="279"/>
      <c r="E281" s="279"/>
      <c r="F281" s="279"/>
      <c r="G281" s="279"/>
      <c r="H281" s="279"/>
      <c r="I281" s="279"/>
      <c r="J281" s="279"/>
      <c r="K281" s="279"/>
      <c r="L281" s="279"/>
      <c r="M281" s="280"/>
    </row>
    <row r="282" spans="1:13" x14ac:dyDescent="0.2">
      <c r="A282" s="7">
        <v>1</v>
      </c>
      <c r="B282" s="30">
        <f>SUM(C282,D282)</f>
        <v>17</v>
      </c>
      <c r="C282" s="7">
        <v>2</v>
      </c>
      <c r="D282" s="30">
        <v>15</v>
      </c>
      <c r="E282" s="7">
        <v>0</v>
      </c>
      <c r="F282" s="30">
        <v>17</v>
      </c>
      <c r="G282" s="30">
        <v>0</v>
      </c>
      <c r="H282" s="30">
        <v>1</v>
      </c>
      <c r="I282" s="30">
        <v>0</v>
      </c>
      <c r="J282" s="30">
        <v>1</v>
      </c>
      <c r="K282" s="30">
        <f>SUM(L282:M282)</f>
        <v>1</v>
      </c>
      <c r="L282" s="30">
        <v>0</v>
      </c>
      <c r="M282" s="30">
        <v>1</v>
      </c>
    </row>
    <row r="283" spans="1:13" x14ac:dyDescent="0.2">
      <c r="A283" s="7">
        <v>2</v>
      </c>
      <c r="B283" s="30">
        <f>SUM(C283,D283)</f>
        <v>8</v>
      </c>
      <c r="C283" s="7">
        <v>0</v>
      </c>
      <c r="D283" s="7">
        <v>8</v>
      </c>
      <c r="E283" s="7">
        <v>0</v>
      </c>
      <c r="F283" s="7">
        <v>8</v>
      </c>
      <c r="G283" s="7">
        <v>0</v>
      </c>
      <c r="H283" s="7">
        <v>1</v>
      </c>
      <c r="I283" s="7">
        <v>0</v>
      </c>
      <c r="J283" s="7">
        <v>1</v>
      </c>
      <c r="K283" s="30">
        <f>SUM(L283:M283)</f>
        <v>1</v>
      </c>
      <c r="L283" s="7">
        <v>0</v>
      </c>
      <c r="M283" s="7">
        <v>1</v>
      </c>
    </row>
    <row r="284" spans="1:13" x14ac:dyDescent="0.2">
      <c r="A284" s="30" t="s">
        <v>13</v>
      </c>
      <c r="B284" s="30">
        <f>SUM(B282:B283)</f>
        <v>25</v>
      </c>
      <c r="C284" s="30">
        <f>C282+C283</f>
        <v>2</v>
      </c>
      <c r="D284" s="30">
        <f>D282+D283</f>
        <v>23</v>
      </c>
      <c r="E284" s="30">
        <f>E282+E283</f>
        <v>0</v>
      </c>
      <c r="F284" s="30">
        <f>F282+F283</f>
        <v>25</v>
      </c>
      <c r="G284" s="30">
        <f>SUM(G282:G283)</f>
        <v>0</v>
      </c>
      <c r="H284" s="30">
        <f t="shared" ref="H284:M284" si="98">SUM(H282:H283)</f>
        <v>2</v>
      </c>
      <c r="I284" s="30">
        <f t="shared" si="98"/>
        <v>0</v>
      </c>
      <c r="J284" s="30">
        <f t="shared" si="98"/>
        <v>2</v>
      </c>
      <c r="K284" s="30">
        <f t="shared" si="98"/>
        <v>2</v>
      </c>
      <c r="L284" s="30">
        <f t="shared" si="98"/>
        <v>0</v>
      </c>
      <c r="M284" s="30">
        <f t="shared" si="98"/>
        <v>2</v>
      </c>
    </row>
    <row r="285" spans="1:13" x14ac:dyDescent="0.2">
      <c r="A285" s="278" t="s">
        <v>53</v>
      </c>
      <c r="B285" s="279"/>
      <c r="C285" s="279"/>
      <c r="D285" s="279"/>
      <c r="E285" s="279"/>
      <c r="F285" s="279"/>
      <c r="G285" s="279"/>
      <c r="H285" s="279"/>
      <c r="I285" s="279"/>
      <c r="J285" s="279"/>
      <c r="K285" s="279"/>
      <c r="L285" s="279"/>
      <c r="M285" s="280"/>
    </row>
    <row r="286" spans="1:13" x14ac:dyDescent="0.2">
      <c r="A286" s="7">
        <v>1</v>
      </c>
      <c r="B286" s="30">
        <f>SUM(C286,D286)</f>
        <v>323</v>
      </c>
      <c r="C286" s="7">
        <v>49</v>
      </c>
      <c r="D286" s="7">
        <v>274</v>
      </c>
      <c r="E286" s="7">
        <v>266</v>
      </c>
      <c r="F286" s="7">
        <v>57</v>
      </c>
      <c r="G286" s="7">
        <v>3</v>
      </c>
      <c r="H286" s="7">
        <v>1</v>
      </c>
      <c r="I286" s="7">
        <v>9</v>
      </c>
      <c r="J286" s="7">
        <v>2</v>
      </c>
      <c r="K286" s="30">
        <f>SUM(L286:M286)</f>
        <v>22</v>
      </c>
      <c r="L286" s="7">
        <v>18</v>
      </c>
      <c r="M286" s="7">
        <v>4</v>
      </c>
    </row>
    <row r="287" spans="1:13" x14ac:dyDescent="0.2">
      <c r="A287" s="7">
        <v>2</v>
      </c>
      <c r="B287" s="30">
        <f>SUM(C287,D287)</f>
        <v>170</v>
      </c>
      <c r="C287" s="7">
        <v>22</v>
      </c>
      <c r="D287" s="7">
        <v>148</v>
      </c>
      <c r="E287" s="7">
        <v>141</v>
      </c>
      <c r="F287" s="7">
        <v>29</v>
      </c>
      <c r="G287" s="7">
        <v>2</v>
      </c>
      <c r="H287" s="7">
        <v>0</v>
      </c>
      <c r="I287" s="7">
        <v>6</v>
      </c>
      <c r="J287" s="7">
        <v>1</v>
      </c>
      <c r="K287" s="30">
        <f>SUM(L287:M287)</f>
        <v>14</v>
      </c>
      <c r="L287" s="7">
        <v>12</v>
      </c>
      <c r="M287" s="7">
        <v>2</v>
      </c>
    </row>
    <row r="288" spans="1:13" x14ac:dyDescent="0.2">
      <c r="A288" s="30" t="s">
        <v>13</v>
      </c>
      <c r="B288" s="30">
        <f>SUM(B286:B287)</f>
        <v>493</v>
      </c>
      <c r="C288" s="30">
        <f t="shared" ref="C288:J288" si="99">SUM(C286:C287)</f>
        <v>71</v>
      </c>
      <c r="D288" s="30">
        <f t="shared" si="99"/>
        <v>422</v>
      </c>
      <c r="E288" s="30">
        <f t="shared" si="99"/>
        <v>407</v>
      </c>
      <c r="F288" s="30">
        <f t="shared" si="99"/>
        <v>86</v>
      </c>
      <c r="G288" s="30">
        <f t="shared" si="99"/>
        <v>5</v>
      </c>
      <c r="H288" s="30">
        <f t="shared" si="99"/>
        <v>1</v>
      </c>
      <c r="I288" s="30">
        <f t="shared" si="99"/>
        <v>15</v>
      </c>
      <c r="J288" s="30">
        <f t="shared" si="99"/>
        <v>3</v>
      </c>
      <c r="K288" s="30">
        <f>K286+K287</f>
        <v>36</v>
      </c>
      <c r="L288" s="30">
        <f>L286+L287</f>
        <v>30</v>
      </c>
      <c r="M288" s="30">
        <f>M287+M286</f>
        <v>6</v>
      </c>
    </row>
    <row r="289" spans="1:13" x14ac:dyDescent="0.2">
      <c r="A289" s="278" t="s">
        <v>56</v>
      </c>
      <c r="B289" s="279"/>
      <c r="C289" s="279"/>
      <c r="D289" s="279"/>
      <c r="E289" s="279"/>
      <c r="F289" s="279"/>
      <c r="G289" s="279"/>
      <c r="H289" s="279"/>
      <c r="I289" s="279"/>
      <c r="J289" s="279"/>
      <c r="K289" s="279"/>
      <c r="L289" s="279"/>
      <c r="M289" s="280"/>
    </row>
    <row r="290" spans="1:13" x14ac:dyDescent="0.2">
      <c r="A290" s="7">
        <v>1</v>
      </c>
      <c r="B290" s="30">
        <f>SUM(C290,D290)</f>
        <v>16</v>
      </c>
      <c r="C290" s="7">
        <v>3</v>
      </c>
      <c r="D290" s="7">
        <v>13</v>
      </c>
      <c r="E290" s="7">
        <v>12</v>
      </c>
      <c r="F290" s="7">
        <v>4</v>
      </c>
      <c r="G290" s="7">
        <v>1</v>
      </c>
      <c r="H290" s="7">
        <v>0</v>
      </c>
      <c r="I290" s="7">
        <v>1</v>
      </c>
      <c r="J290" s="7">
        <v>0</v>
      </c>
      <c r="K290" s="30">
        <f>SUM(L290:M290)</f>
        <v>1</v>
      </c>
      <c r="L290" s="7">
        <v>1</v>
      </c>
      <c r="M290" s="7">
        <v>0</v>
      </c>
    </row>
    <row r="291" spans="1:13" x14ac:dyDescent="0.2">
      <c r="A291" s="7">
        <v>2</v>
      </c>
      <c r="B291" s="30">
        <f>SUM(C291,D291)</f>
        <v>12</v>
      </c>
      <c r="C291" s="7">
        <v>0</v>
      </c>
      <c r="D291" s="7">
        <v>12</v>
      </c>
      <c r="E291" s="7">
        <v>10</v>
      </c>
      <c r="F291" s="7">
        <v>2</v>
      </c>
      <c r="G291" s="7">
        <v>1</v>
      </c>
      <c r="H291" s="7">
        <v>0</v>
      </c>
      <c r="I291" s="7">
        <v>1</v>
      </c>
      <c r="J291" s="7">
        <v>0</v>
      </c>
      <c r="K291" s="30">
        <f>SUM(L291:M291)</f>
        <v>1</v>
      </c>
      <c r="L291" s="7">
        <v>1</v>
      </c>
      <c r="M291" s="7">
        <v>0</v>
      </c>
    </row>
    <row r="292" spans="1:13" x14ac:dyDescent="0.2">
      <c r="A292" s="30" t="s">
        <v>13</v>
      </c>
      <c r="B292" s="145">
        <f>SUM(B290:B291)</f>
        <v>28</v>
      </c>
      <c r="C292" s="28">
        <f t="shared" ref="C292:J292" si="100">SUM(C290:C291)</f>
        <v>3</v>
      </c>
      <c r="D292" s="28">
        <f t="shared" si="100"/>
        <v>25</v>
      </c>
      <c r="E292" s="28">
        <f t="shared" si="100"/>
        <v>22</v>
      </c>
      <c r="F292" s="28">
        <f t="shared" si="100"/>
        <v>6</v>
      </c>
      <c r="G292" s="28">
        <f t="shared" si="100"/>
        <v>2</v>
      </c>
      <c r="H292" s="28">
        <f t="shared" si="100"/>
        <v>0</v>
      </c>
      <c r="I292" s="28">
        <f t="shared" si="100"/>
        <v>2</v>
      </c>
      <c r="J292" s="28">
        <f t="shared" si="100"/>
        <v>0</v>
      </c>
      <c r="K292" s="29">
        <f>K291+K290</f>
        <v>2</v>
      </c>
      <c r="L292" s="28">
        <f>L291+L290</f>
        <v>2</v>
      </c>
      <c r="M292" s="28">
        <v>0</v>
      </c>
    </row>
    <row r="293" spans="1:13" x14ac:dyDescent="0.2">
      <c r="A293" s="278" t="s">
        <v>57</v>
      </c>
      <c r="B293" s="279"/>
      <c r="C293" s="279"/>
      <c r="D293" s="279"/>
      <c r="E293" s="279"/>
      <c r="F293" s="279"/>
      <c r="G293" s="279"/>
      <c r="H293" s="279"/>
      <c r="I293" s="279"/>
      <c r="J293" s="279"/>
      <c r="K293" s="279"/>
      <c r="L293" s="279"/>
      <c r="M293" s="280"/>
    </row>
    <row r="294" spans="1:13" x14ac:dyDescent="0.2">
      <c r="A294" s="7">
        <v>1</v>
      </c>
      <c r="B294" s="30">
        <f>SUM(C294,D294)</f>
        <v>12</v>
      </c>
      <c r="C294" s="7">
        <v>5</v>
      </c>
      <c r="D294" s="7">
        <v>7</v>
      </c>
      <c r="E294" s="7">
        <v>8</v>
      </c>
      <c r="F294" s="7">
        <v>4</v>
      </c>
      <c r="G294" s="7">
        <v>1</v>
      </c>
      <c r="H294" s="7">
        <v>0</v>
      </c>
      <c r="I294" s="7">
        <v>1</v>
      </c>
      <c r="J294" s="7">
        <v>0</v>
      </c>
      <c r="K294" s="30">
        <f>SUM(L294:M294)</f>
        <v>1</v>
      </c>
      <c r="L294" s="7">
        <v>1</v>
      </c>
      <c r="M294" s="7">
        <v>0</v>
      </c>
    </row>
    <row r="295" spans="1:13" x14ac:dyDescent="0.2">
      <c r="A295" s="7">
        <v>2</v>
      </c>
      <c r="B295" s="30">
        <f>SUM(C295,D295)</f>
        <v>9</v>
      </c>
      <c r="C295" s="7">
        <v>1</v>
      </c>
      <c r="D295" s="7">
        <v>8</v>
      </c>
      <c r="E295" s="7">
        <v>7</v>
      </c>
      <c r="F295" s="7">
        <v>2</v>
      </c>
      <c r="G295" s="7">
        <v>1</v>
      </c>
      <c r="H295" s="7">
        <v>0</v>
      </c>
      <c r="I295" s="7">
        <v>1</v>
      </c>
      <c r="J295" s="7">
        <v>0</v>
      </c>
      <c r="K295" s="30">
        <f>SUM(L295:M295)</f>
        <v>1</v>
      </c>
      <c r="L295" s="7">
        <v>1</v>
      </c>
      <c r="M295" s="7">
        <v>0</v>
      </c>
    </row>
    <row r="296" spans="1:13" x14ac:dyDescent="0.2">
      <c r="A296" s="30" t="s">
        <v>13</v>
      </c>
      <c r="B296" s="30">
        <f>SUM(B294:B295)</f>
        <v>21</v>
      </c>
      <c r="C296" s="30">
        <f t="shared" ref="C296:J296" si="101">SUM(C294:C295)</f>
        <v>6</v>
      </c>
      <c r="D296" s="30">
        <f t="shared" si="101"/>
        <v>15</v>
      </c>
      <c r="E296" s="30">
        <f t="shared" si="101"/>
        <v>15</v>
      </c>
      <c r="F296" s="30">
        <f t="shared" si="101"/>
        <v>6</v>
      </c>
      <c r="G296" s="30">
        <f t="shared" si="101"/>
        <v>2</v>
      </c>
      <c r="H296" s="30">
        <f t="shared" si="101"/>
        <v>0</v>
      </c>
      <c r="I296" s="30">
        <f t="shared" si="101"/>
        <v>2</v>
      </c>
      <c r="J296" s="30">
        <f t="shared" si="101"/>
        <v>0</v>
      </c>
      <c r="K296" s="30">
        <f>K295+K294</f>
        <v>2</v>
      </c>
      <c r="L296" s="30">
        <f>L295+L294</f>
        <v>2</v>
      </c>
      <c r="M296" s="30">
        <v>0</v>
      </c>
    </row>
    <row r="297" spans="1:13" x14ac:dyDescent="0.2">
      <c r="A297" s="278" t="s">
        <v>58</v>
      </c>
      <c r="B297" s="279"/>
      <c r="C297" s="279"/>
      <c r="D297" s="279"/>
      <c r="E297" s="279"/>
      <c r="F297" s="279"/>
      <c r="G297" s="279"/>
      <c r="H297" s="279"/>
      <c r="I297" s="279"/>
      <c r="J297" s="279"/>
      <c r="K297" s="279"/>
      <c r="L297" s="279"/>
      <c r="M297" s="280"/>
    </row>
    <row r="298" spans="1:13" x14ac:dyDescent="0.2">
      <c r="A298" s="7">
        <v>1</v>
      </c>
      <c r="B298" s="30">
        <f>SUM(C298,D298)</f>
        <v>6</v>
      </c>
      <c r="C298" s="7">
        <v>2</v>
      </c>
      <c r="D298" s="7">
        <v>4</v>
      </c>
      <c r="E298" s="7">
        <v>5</v>
      </c>
      <c r="F298" s="7">
        <v>1</v>
      </c>
      <c r="G298" s="7">
        <v>1</v>
      </c>
      <c r="H298" s="7">
        <v>0</v>
      </c>
      <c r="I298" s="7">
        <v>1</v>
      </c>
      <c r="J298" s="7">
        <v>0</v>
      </c>
      <c r="K298" s="30">
        <f>SUM(L298:M298)</f>
        <v>1</v>
      </c>
      <c r="L298" s="7">
        <v>1</v>
      </c>
      <c r="M298" s="7">
        <v>0</v>
      </c>
    </row>
    <row r="299" spans="1:13" x14ac:dyDescent="0.2">
      <c r="A299" s="7">
        <v>2</v>
      </c>
      <c r="B299" s="30">
        <f>SUM(C299,D299)</f>
        <v>4</v>
      </c>
      <c r="C299" s="7">
        <v>1</v>
      </c>
      <c r="D299" s="7">
        <v>3</v>
      </c>
      <c r="E299" s="7">
        <v>3</v>
      </c>
      <c r="F299" s="7">
        <v>1</v>
      </c>
      <c r="G299" s="7">
        <v>1</v>
      </c>
      <c r="H299" s="7">
        <v>0</v>
      </c>
      <c r="I299" s="7">
        <v>1</v>
      </c>
      <c r="J299" s="7">
        <v>0</v>
      </c>
      <c r="K299" s="30">
        <f>SUM(L299:M299)</f>
        <v>1</v>
      </c>
      <c r="L299" s="7">
        <v>1</v>
      </c>
      <c r="M299" s="7">
        <v>0</v>
      </c>
    </row>
    <row r="300" spans="1:13" x14ac:dyDescent="0.2">
      <c r="A300" s="30" t="s">
        <v>13</v>
      </c>
      <c r="B300" s="30">
        <f>SUM(B298:B299)</f>
        <v>10</v>
      </c>
      <c r="C300" s="30">
        <f t="shared" ref="C300:J300" si="102">SUM(C298:C299)</f>
        <v>3</v>
      </c>
      <c r="D300" s="30">
        <f t="shared" si="102"/>
        <v>7</v>
      </c>
      <c r="E300" s="30">
        <f t="shared" si="102"/>
        <v>8</v>
      </c>
      <c r="F300" s="30">
        <f t="shared" si="102"/>
        <v>2</v>
      </c>
      <c r="G300" s="30">
        <f t="shared" si="102"/>
        <v>2</v>
      </c>
      <c r="H300" s="30">
        <f t="shared" si="102"/>
        <v>0</v>
      </c>
      <c r="I300" s="30">
        <f t="shared" si="102"/>
        <v>2</v>
      </c>
      <c r="J300" s="30">
        <f t="shared" si="102"/>
        <v>0</v>
      </c>
      <c r="K300" s="7">
        <f>K299+K298</f>
        <v>2</v>
      </c>
      <c r="L300" s="30">
        <f>L299+L298</f>
        <v>2</v>
      </c>
      <c r="M300" s="30">
        <v>0</v>
      </c>
    </row>
    <row r="301" spans="1:13" x14ac:dyDescent="0.2">
      <c r="A301" s="278" t="s">
        <v>59</v>
      </c>
      <c r="B301" s="279"/>
      <c r="C301" s="279"/>
      <c r="D301" s="279"/>
      <c r="E301" s="279"/>
      <c r="F301" s="279"/>
      <c r="G301" s="279"/>
      <c r="H301" s="279"/>
      <c r="I301" s="279"/>
      <c r="J301" s="279"/>
      <c r="K301" s="279"/>
      <c r="L301" s="279"/>
      <c r="M301" s="280"/>
    </row>
    <row r="302" spans="1:13" x14ac:dyDescent="0.2">
      <c r="A302" s="7">
        <v>1</v>
      </c>
      <c r="B302" s="30">
        <f>SUM(C302,D302)</f>
        <v>32</v>
      </c>
      <c r="C302" s="7">
        <v>4</v>
      </c>
      <c r="D302" s="7">
        <v>28</v>
      </c>
      <c r="E302" s="7">
        <v>0</v>
      </c>
      <c r="F302" s="7">
        <v>32</v>
      </c>
      <c r="G302" s="7">
        <v>0</v>
      </c>
      <c r="H302" s="7">
        <v>1</v>
      </c>
      <c r="I302" s="7">
        <v>0</v>
      </c>
      <c r="J302" s="7">
        <v>1</v>
      </c>
      <c r="K302" s="30">
        <f>SUM(L302:M302)</f>
        <v>2</v>
      </c>
      <c r="L302" s="7">
        <v>0</v>
      </c>
      <c r="M302" s="7">
        <v>2</v>
      </c>
    </row>
    <row r="303" spans="1:13" x14ac:dyDescent="0.2">
      <c r="A303" s="7">
        <v>2</v>
      </c>
      <c r="B303" s="30">
        <f>SUM(C303,D303)</f>
        <v>13</v>
      </c>
      <c r="C303" s="7">
        <v>3</v>
      </c>
      <c r="D303" s="7">
        <v>10</v>
      </c>
      <c r="E303" s="7">
        <v>0</v>
      </c>
      <c r="F303" s="7">
        <v>13</v>
      </c>
      <c r="G303" s="7">
        <v>0</v>
      </c>
      <c r="H303" s="7">
        <v>1</v>
      </c>
      <c r="I303" s="7">
        <v>0</v>
      </c>
      <c r="J303" s="7">
        <v>1</v>
      </c>
      <c r="K303" s="30">
        <f>SUM(L303:M303)</f>
        <v>1</v>
      </c>
      <c r="L303" s="7">
        <v>0</v>
      </c>
      <c r="M303" s="7">
        <v>1</v>
      </c>
    </row>
    <row r="304" spans="1:13" x14ac:dyDescent="0.2">
      <c r="A304" s="30" t="s">
        <v>13</v>
      </c>
      <c r="B304" s="30">
        <f>SUM(B302:B303)</f>
        <v>45</v>
      </c>
      <c r="C304" s="30">
        <f t="shared" ref="C304:J304" si="103">SUM(C302:C303)</f>
        <v>7</v>
      </c>
      <c r="D304" s="30">
        <f t="shared" si="103"/>
        <v>38</v>
      </c>
      <c r="E304" s="30">
        <f t="shared" si="103"/>
        <v>0</v>
      </c>
      <c r="F304" s="30">
        <f t="shared" si="103"/>
        <v>45</v>
      </c>
      <c r="G304" s="30">
        <f t="shared" si="103"/>
        <v>0</v>
      </c>
      <c r="H304" s="30">
        <f t="shared" si="103"/>
        <v>2</v>
      </c>
      <c r="I304" s="30">
        <f t="shared" si="103"/>
        <v>0</v>
      </c>
      <c r="J304" s="30">
        <f t="shared" si="103"/>
        <v>2</v>
      </c>
      <c r="K304" s="30">
        <f>K303+K302</f>
        <v>3</v>
      </c>
      <c r="L304" s="30">
        <v>0</v>
      </c>
      <c r="M304" s="30">
        <f>M303+M302</f>
        <v>3</v>
      </c>
    </row>
    <row r="305" spans="1:13" ht="12.75" customHeight="1" x14ac:dyDescent="0.2">
      <c r="A305" s="281" t="s">
        <v>60</v>
      </c>
      <c r="B305" s="282"/>
      <c r="C305" s="282"/>
      <c r="D305" s="282"/>
      <c r="E305" s="282"/>
      <c r="F305" s="282"/>
      <c r="G305" s="282"/>
      <c r="H305" s="282"/>
      <c r="I305" s="282"/>
      <c r="J305" s="282"/>
      <c r="K305" s="282"/>
      <c r="L305" s="282"/>
      <c r="M305" s="283"/>
    </row>
    <row r="306" spans="1:13" x14ac:dyDescent="0.2">
      <c r="A306" s="7">
        <v>1</v>
      </c>
      <c r="B306" s="30">
        <f>SUM(C306,D306)</f>
        <v>18</v>
      </c>
      <c r="C306" s="7">
        <v>3</v>
      </c>
      <c r="D306" s="7">
        <v>15</v>
      </c>
      <c r="E306" s="7">
        <v>14</v>
      </c>
      <c r="F306" s="7">
        <v>4</v>
      </c>
      <c r="G306" s="7">
        <v>1</v>
      </c>
      <c r="H306" s="7">
        <v>0</v>
      </c>
      <c r="I306" s="7">
        <v>0</v>
      </c>
      <c r="J306" s="7">
        <v>0</v>
      </c>
      <c r="K306" s="30">
        <f>SUM(L306:M306)</f>
        <v>1</v>
      </c>
      <c r="L306" s="7">
        <v>1</v>
      </c>
      <c r="M306" s="7">
        <v>0</v>
      </c>
    </row>
    <row r="307" spans="1:13" x14ac:dyDescent="0.2">
      <c r="A307" s="7">
        <v>2</v>
      </c>
      <c r="B307" s="30">
        <f>SUM(C307,D307)</f>
        <v>5</v>
      </c>
      <c r="C307" s="7">
        <v>1</v>
      </c>
      <c r="D307" s="7">
        <v>4</v>
      </c>
      <c r="E307" s="7">
        <v>5</v>
      </c>
      <c r="F307" s="7">
        <v>0</v>
      </c>
      <c r="G307" s="7">
        <v>1</v>
      </c>
      <c r="H307" s="7">
        <v>0</v>
      </c>
      <c r="I307" s="7">
        <v>0</v>
      </c>
      <c r="J307" s="7">
        <v>0</v>
      </c>
      <c r="K307" s="30">
        <f>SUM(L307:M307)</f>
        <v>1</v>
      </c>
      <c r="L307" s="7">
        <v>1</v>
      </c>
      <c r="M307" s="7">
        <v>0</v>
      </c>
    </row>
    <row r="308" spans="1:13" x14ac:dyDescent="0.2">
      <c r="A308" s="30" t="s">
        <v>13</v>
      </c>
      <c r="B308" s="30">
        <f>SUM(B306:B307)</f>
        <v>23</v>
      </c>
      <c r="C308" s="30">
        <f t="shared" ref="C308:M308" si="104">C306+C307</f>
        <v>4</v>
      </c>
      <c r="D308" s="30">
        <f t="shared" si="104"/>
        <v>19</v>
      </c>
      <c r="E308" s="30">
        <f t="shared" si="104"/>
        <v>19</v>
      </c>
      <c r="F308" s="30">
        <f t="shared" si="104"/>
        <v>4</v>
      </c>
      <c r="G308" s="30">
        <f t="shared" si="104"/>
        <v>2</v>
      </c>
      <c r="H308" s="30">
        <f t="shared" si="104"/>
        <v>0</v>
      </c>
      <c r="I308" s="30">
        <f t="shared" si="104"/>
        <v>0</v>
      </c>
      <c r="J308" s="30">
        <f t="shared" si="104"/>
        <v>0</v>
      </c>
      <c r="K308" s="30">
        <f t="shared" si="104"/>
        <v>2</v>
      </c>
      <c r="L308" s="30">
        <f t="shared" si="104"/>
        <v>2</v>
      </c>
      <c r="M308" s="30">
        <f t="shared" si="104"/>
        <v>0</v>
      </c>
    </row>
    <row r="309" spans="1:13" ht="12.75" customHeight="1" x14ac:dyDescent="0.2">
      <c r="A309" s="281" t="s">
        <v>61</v>
      </c>
      <c r="B309" s="282"/>
      <c r="C309" s="282"/>
      <c r="D309" s="282"/>
      <c r="E309" s="282"/>
      <c r="F309" s="282"/>
      <c r="G309" s="282"/>
      <c r="H309" s="282"/>
      <c r="I309" s="282"/>
      <c r="J309" s="282"/>
      <c r="K309" s="282"/>
      <c r="L309" s="282"/>
      <c r="M309" s="283"/>
    </row>
    <row r="310" spans="1:13" x14ac:dyDescent="0.2">
      <c r="A310" s="7">
        <v>1</v>
      </c>
      <c r="B310" s="30">
        <f>SUM(C310,D310)</f>
        <v>11</v>
      </c>
      <c r="C310" s="7">
        <v>3</v>
      </c>
      <c r="D310" s="7">
        <v>8</v>
      </c>
      <c r="E310" s="7">
        <v>9</v>
      </c>
      <c r="F310" s="7">
        <v>2</v>
      </c>
      <c r="G310" s="7">
        <v>1</v>
      </c>
      <c r="H310" s="7">
        <v>0</v>
      </c>
      <c r="I310" s="7">
        <v>0</v>
      </c>
      <c r="J310" s="7">
        <v>0</v>
      </c>
      <c r="K310" s="30">
        <f>SUM(L310:M310)</f>
        <v>1</v>
      </c>
      <c r="L310" s="7">
        <v>1</v>
      </c>
      <c r="M310" s="7">
        <v>0</v>
      </c>
    </row>
    <row r="311" spans="1:13" x14ac:dyDescent="0.2">
      <c r="A311" s="7">
        <v>2</v>
      </c>
      <c r="B311" s="30">
        <f>SUM(C311,D311)</f>
        <v>6</v>
      </c>
      <c r="C311" s="7">
        <v>0</v>
      </c>
      <c r="D311" s="7">
        <v>6</v>
      </c>
      <c r="E311" s="7">
        <v>5</v>
      </c>
      <c r="F311" s="7">
        <v>1</v>
      </c>
      <c r="G311" s="7">
        <v>1</v>
      </c>
      <c r="H311" s="7">
        <v>0</v>
      </c>
      <c r="I311" s="7">
        <v>0</v>
      </c>
      <c r="J311" s="7">
        <v>0</v>
      </c>
      <c r="K311" s="30">
        <f>SUM(L311:M311)</f>
        <v>1</v>
      </c>
      <c r="L311" s="7">
        <v>1</v>
      </c>
      <c r="M311" s="7">
        <v>0</v>
      </c>
    </row>
    <row r="312" spans="1:13" x14ac:dyDescent="0.2">
      <c r="A312" s="30" t="s">
        <v>13</v>
      </c>
      <c r="B312" s="30">
        <f>SUM(B310:B311)</f>
        <v>17</v>
      </c>
      <c r="C312" s="30">
        <f>C310+C311</f>
        <v>3</v>
      </c>
      <c r="D312" s="30">
        <f>D310+D311</f>
        <v>14</v>
      </c>
      <c r="E312" s="30">
        <f>E310+E311</f>
        <v>14</v>
      </c>
      <c r="F312" s="30">
        <f>F310+F311</f>
        <v>3</v>
      </c>
      <c r="G312" s="30">
        <f>SUM(G310:G311)</f>
        <v>2</v>
      </c>
      <c r="H312" s="30">
        <f t="shared" ref="H312:M312" si="105">SUM(H310:H311)</f>
        <v>0</v>
      </c>
      <c r="I312" s="30">
        <f t="shared" si="105"/>
        <v>0</v>
      </c>
      <c r="J312" s="30">
        <f t="shared" si="105"/>
        <v>0</v>
      </c>
      <c r="K312" s="30">
        <f t="shared" si="105"/>
        <v>2</v>
      </c>
      <c r="L312" s="30">
        <f t="shared" si="105"/>
        <v>2</v>
      </c>
      <c r="M312" s="30">
        <f t="shared" si="105"/>
        <v>0</v>
      </c>
    </row>
    <row r="313" spans="1:13" ht="12.75" customHeight="1" x14ac:dyDescent="0.2">
      <c r="A313" s="281" t="s">
        <v>66</v>
      </c>
      <c r="B313" s="282"/>
      <c r="C313" s="282"/>
      <c r="D313" s="282"/>
      <c r="E313" s="282"/>
      <c r="F313" s="282"/>
      <c r="G313" s="282"/>
      <c r="H313" s="282"/>
      <c r="I313" s="282"/>
      <c r="J313" s="282"/>
      <c r="K313" s="282"/>
      <c r="L313" s="282"/>
      <c r="M313" s="283"/>
    </row>
    <row r="314" spans="1:13" x14ac:dyDescent="0.2">
      <c r="A314" s="7">
        <v>1</v>
      </c>
      <c r="B314" s="30">
        <f>SUM(C314,D314)</f>
        <v>14</v>
      </c>
      <c r="C314" s="7">
        <v>3</v>
      </c>
      <c r="D314" s="7">
        <v>11</v>
      </c>
      <c r="E314" s="7">
        <v>11</v>
      </c>
      <c r="F314" s="7">
        <v>3</v>
      </c>
      <c r="G314" s="7">
        <v>1</v>
      </c>
      <c r="H314" s="7">
        <v>0</v>
      </c>
      <c r="I314" s="7">
        <v>0</v>
      </c>
      <c r="J314" s="7">
        <v>0</v>
      </c>
      <c r="K314" s="30">
        <f>SUM(L314:M314)</f>
        <v>1</v>
      </c>
      <c r="L314" s="7">
        <v>1</v>
      </c>
      <c r="M314" s="30">
        <v>0</v>
      </c>
    </row>
    <row r="315" spans="1:13" x14ac:dyDescent="0.2">
      <c r="A315" s="7">
        <v>2</v>
      </c>
      <c r="B315" s="30">
        <f>SUM(C315,D315)</f>
        <v>0</v>
      </c>
      <c r="C315" s="149"/>
      <c r="D315" s="149"/>
      <c r="E315" s="149"/>
      <c r="F315" s="149"/>
      <c r="G315" s="149"/>
      <c r="H315" s="149"/>
      <c r="I315" s="149"/>
      <c r="J315" s="149"/>
      <c r="K315" s="30"/>
      <c r="L315" s="30"/>
      <c r="M315" s="30"/>
    </row>
    <row r="316" spans="1:13" x14ac:dyDescent="0.2">
      <c r="A316" s="30" t="s">
        <v>13</v>
      </c>
      <c r="B316" s="30">
        <f>SUM(B314:B315)</f>
        <v>14</v>
      </c>
      <c r="C316" s="30">
        <f>C314+C315</f>
        <v>3</v>
      </c>
      <c r="D316" s="30">
        <f>D314+D315</f>
        <v>11</v>
      </c>
      <c r="E316" s="30">
        <f>E314+E315</f>
        <v>11</v>
      </c>
      <c r="F316" s="30">
        <f>F314+F315</f>
        <v>3</v>
      </c>
      <c r="G316" s="30">
        <f>SUM(G314:G315)</f>
        <v>1</v>
      </c>
      <c r="H316" s="30">
        <f t="shared" ref="H316:M316" si="106">SUM(H314:H315)</f>
        <v>0</v>
      </c>
      <c r="I316" s="30">
        <f t="shared" si="106"/>
        <v>0</v>
      </c>
      <c r="J316" s="30">
        <f t="shared" si="106"/>
        <v>0</v>
      </c>
      <c r="K316" s="30">
        <f t="shared" si="106"/>
        <v>1</v>
      </c>
      <c r="L316" s="30">
        <f t="shared" si="106"/>
        <v>1</v>
      </c>
      <c r="M316" s="30">
        <f t="shared" si="106"/>
        <v>0</v>
      </c>
    </row>
    <row r="317" spans="1:13" ht="12.75" customHeight="1" x14ac:dyDescent="0.2">
      <c r="A317" s="278" t="s">
        <v>62</v>
      </c>
      <c r="B317" s="279"/>
      <c r="C317" s="279"/>
      <c r="D317" s="279"/>
      <c r="E317" s="279"/>
      <c r="F317" s="279"/>
      <c r="G317" s="279"/>
      <c r="H317" s="279"/>
      <c r="I317" s="279"/>
      <c r="J317" s="279"/>
      <c r="K317" s="279"/>
      <c r="L317" s="279"/>
      <c r="M317" s="280"/>
    </row>
    <row r="318" spans="1:13" x14ac:dyDescent="0.2">
      <c r="A318" s="7">
        <v>1</v>
      </c>
      <c r="B318" s="30">
        <f>SUM(C318,D318)</f>
        <v>33</v>
      </c>
      <c r="C318" s="7">
        <v>6</v>
      </c>
      <c r="D318" s="7">
        <v>27</v>
      </c>
      <c r="E318" s="7">
        <v>25</v>
      </c>
      <c r="F318" s="7">
        <v>8</v>
      </c>
      <c r="G318" s="7">
        <v>1</v>
      </c>
      <c r="H318" s="7">
        <v>0</v>
      </c>
      <c r="I318" s="7">
        <v>1</v>
      </c>
      <c r="J318" s="7">
        <v>1</v>
      </c>
      <c r="K318" s="30">
        <f>SUM(L318:M318)</f>
        <v>3</v>
      </c>
      <c r="L318" s="7">
        <v>2</v>
      </c>
      <c r="M318" s="7">
        <v>1</v>
      </c>
    </row>
    <row r="319" spans="1:13" x14ac:dyDescent="0.2">
      <c r="A319" s="7">
        <v>2</v>
      </c>
      <c r="B319" s="30">
        <f>SUM(C319,D319)</f>
        <v>21</v>
      </c>
      <c r="C319" s="7">
        <v>4</v>
      </c>
      <c r="D319" s="7">
        <v>17</v>
      </c>
      <c r="E319" s="7">
        <v>19</v>
      </c>
      <c r="F319" s="7">
        <v>2</v>
      </c>
      <c r="G319" s="7">
        <v>1</v>
      </c>
      <c r="H319" s="7">
        <v>0</v>
      </c>
      <c r="I319" s="7">
        <v>1</v>
      </c>
      <c r="J319" s="7">
        <v>0</v>
      </c>
      <c r="K319" s="30">
        <f>SUM(L319:M319)</f>
        <v>2</v>
      </c>
      <c r="L319" s="7">
        <v>1</v>
      </c>
      <c r="M319" s="7">
        <v>1</v>
      </c>
    </row>
    <row r="320" spans="1:13" x14ac:dyDescent="0.2">
      <c r="A320" s="30" t="s">
        <v>13</v>
      </c>
      <c r="B320" s="30">
        <f>SUM(B318:B319)</f>
        <v>54</v>
      </c>
      <c r="C320" s="30">
        <f t="shared" ref="C320:J320" si="107">SUM(C318:C319)</f>
        <v>10</v>
      </c>
      <c r="D320" s="30">
        <f t="shared" si="107"/>
        <v>44</v>
      </c>
      <c r="E320" s="30">
        <f t="shared" si="107"/>
        <v>44</v>
      </c>
      <c r="F320" s="30">
        <f t="shared" si="107"/>
        <v>10</v>
      </c>
      <c r="G320" s="30">
        <f t="shared" si="107"/>
        <v>2</v>
      </c>
      <c r="H320" s="30">
        <f t="shared" si="107"/>
        <v>0</v>
      </c>
      <c r="I320" s="30">
        <f t="shared" si="107"/>
        <v>2</v>
      </c>
      <c r="J320" s="30">
        <f t="shared" si="107"/>
        <v>1</v>
      </c>
      <c r="K320" s="30">
        <f>K319+K318</f>
        <v>5</v>
      </c>
      <c r="L320" s="30">
        <f>L319+L318</f>
        <v>3</v>
      </c>
      <c r="M320" s="30">
        <v>0</v>
      </c>
    </row>
    <row r="321" spans="1:13" ht="12.75" customHeight="1" x14ac:dyDescent="0.2">
      <c r="A321" s="278" t="s">
        <v>63</v>
      </c>
      <c r="B321" s="279"/>
      <c r="C321" s="279"/>
      <c r="D321" s="279"/>
      <c r="E321" s="279"/>
      <c r="F321" s="279"/>
      <c r="G321" s="279"/>
      <c r="H321" s="279"/>
      <c r="I321" s="279"/>
      <c r="J321" s="279"/>
      <c r="K321" s="279"/>
      <c r="L321" s="279"/>
      <c r="M321" s="280"/>
    </row>
    <row r="322" spans="1:13" x14ac:dyDescent="0.2">
      <c r="A322" s="7">
        <v>1</v>
      </c>
      <c r="B322" s="30">
        <f>SUM(C322,D322)</f>
        <v>34</v>
      </c>
      <c r="C322" s="7">
        <v>6</v>
      </c>
      <c r="D322" s="7">
        <v>28</v>
      </c>
      <c r="E322" s="7">
        <v>27</v>
      </c>
      <c r="F322" s="7">
        <v>7</v>
      </c>
      <c r="G322" s="7">
        <v>1</v>
      </c>
      <c r="H322" s="7">
        <v>0</v>
      </c>
      <c r="I322" s="7">
        <v>1</v>
      </c>
      <c r="J322" s="7">
        <v>1</v>
      </c>
      <c r="K322" s="30">
        <f>SUM(L322:M322)</f>
        <v>3</v>
      </c>
      <c r="L322" s="7">
        <v>2</v>
      </c>
      <c r="M322" s="7">
        <v>1</v>
      </c>
    </row>
    <row r="323" spans="1:13" x14ac:dyDescent="0.2">
      <c r="A323" s="7">
        <v>2</v>
      </c>
      <c r="B323" s="30">
        <f>SUM(C323,D323)</f>
        <v>15</v>
      </c>
      <c r="C323" s="7">
        <v>5</v>
      </c>
      <c r="D323" s="7">
        <v>10</v>
      </c>
      <c r="E323" s="7">
        <v>11</v>
      </c>
      <c r="F323" s="7">
        <v>4</v>
      </c>
      <c r="G323" s="7">
        <v>1</v>
      </c>
      <c r="H323" s="7">
        <v>0</v>
      </c>
      <c r="I323" s="7">
        <v>0</v>
      </c>
      <c r="J323" s="7">
        <v>0</v>
      </c>
      <c r="K323" s="30">
        <f>SUM(L323:M323)</f>
        <v>1</v>
      </c>
      <c r="L323" s="7">
        <v>1</v>
      </c>
      <c r="M323" s="7">
        <v>0</v>
      </c>
    </row>
    <row r="324" spans="1:13" x14ac:dyDescent="0.2">
      <c r="A324" s="30" t="s">
        <v>13</v>
      </c>
      <c r="B324" s="30">
        <f>SUM(B322:B323)</f>
        <v>49</v>
      </c>
      <c r="C324" s="30">
        <f t="shared" ref="C324:J324" si="108">SUM(C322:C323)</f>
        <v>11</v>
      </c>
      <c r="D324" s="30">
        <f t="shared" si="108"/>
        <v>38</v>
      </c>
      <c r="E324" s="30">
        <f t="shared" si="108"/>
        <v>38</v>
      </c>
      <c r="F324" s="30">
        <f t="shared" si="108"/>
        <v>11</v>
      </c>
      <c r="G324" s="30">
        <f t="shared" si="108"/>
        <v>2</v>
      </c>
      <c r="H324" s="30">
        <f t="shared" si="108"/>
        <v>0</v>
      </c>
      <c r="I324" s="30">
        <f t="shared" si="108"/>
        <v>1</v>
      </c>
      <c r="J324" s="30">
        <f t="shared" si="108"/>
        <v>1</v>
      </c>
      <c r="K324" s="30">
        <f>K323+K322</f>
        <v>4</v>
      </c>
      <c r="L324" s="30">
        <f>L323+L322</f>
        <v>3</v>
      </c>
      <c r="M324" s="30">
        <v>0</v>
      </c>
    </row>
    <row r="325" spans="1:13" ht="12.75" customHeight="1" x14ac:dyDescent="0.2">
      <c r="A325" s="278" t="s">
        <v>64</v>
      </c>
      <c r="B325" s="279"/>
      <c r="C325" s="279"/>
      <c r="D325" s="279"/>
      <c r="E325" s="279"/>
      <c r="F325" s="279"/>
      <c r="G325" s="279"/>
      <c r="H325" s="279"/>
      <c r="I325" s="279"/>
      <c r="J325" s="279"/>
      <c r="K325" s="279"/>
      <c r="L325" s="279"/>
      <c r="M325" s="280"/>
    </row>
    <row r="326" spans="1:13" x14ac:dyDescent="0.2">
      <c r="A326" s="7">
        <v>1</v>
      </c>
      <c r="B326" s="30">
        <f>SUM(C326,D326)</f>
        <v>18</v>
      </c>
      <c r="C326" s="7">
        <v>3</v>
      </c>
      <c r="D326" s="7">
        <v>15</v>
      </c>
      <c r="E326" s="7">
        <v>15</v>
      </c>
      <c r="F326" s="7">
        <v>3</v>
      </c>
      <c r="G326" s="7">
        <v>1</v>
      </c>
      <c r="H326" s="7">
        <v>0</v>
      </c>
      <c r="I326" s="7">
        <v>1</v>
      </c>
      <c r="J326" s="7">
        <v>0</v>
      </c>
      <c r="K326" s="30">
        <f>SUM(L326:M326)</f>
        <v>1</v>
      </c>
      <c r="L326" s="7">
        <v>1</v>
      </c>
      <c r="M326" s="7">
        <v>0</v>
      </c>
    </row>
    <row r="327" spans="1:13" x14ac:dyDescent="0.2">
      <c r="A327" s="7">
        <v>2</v>
      </c>
      <c r="B327" s="30">
        <f>SUM(C327,D327)</f>
        <v>17</v>
      </c>
      <c r="C327" s="7">
        <v>3</v>
      </c>
      <c r="D327" s="7">
        <v>14</v>
      </c>
      <c r="E327" s="7">
        <v>12</v>
      </c>
      <c r="F327" s="7">
        <v>5</v>
      </c>
      <c r="G327" s="7">
        <v>1</v>
      </c>
      <c r="H327" s="7">
        <v>0</v>
      </c>
      <c r="I327" s="7">
        <v>1</v>
      </c>
      <c r="J327" s="7">
        <v>0</v>
      </c>
      <c r="K327" s="30">
        <f>SUM(L327:M327)</f>
        <v>1</v>
      </c>
      <c r="L327" s="7">
        <v>1</v>
      </c>
      <c r="M327" s="7">
        <v>0</v>
      </c>
    </row>
    <row r="328" spans="1:13" x14ac:dyDescent="0.2">
      <c r="A328" s="30" t="s">
        <v>13</v>
      </c>
      <c r="B328" s="30">
        <f>B327+B326</f>
        <v>35</v>
      </c>
      <c r="C328" s="30">
        <f t="shared" ref="C328:L328" si="109">C327+C326</f>
        <v>6</v>
      </c>
      <c r="D328" s="30">
        <f t="shared" si="109"/>
        <v>29</v>
      </c>
      <c r="E328" s="30">
        <f t="shared" si="109"/>
        <v>27</v>
      </c>
      <c r="F328" s="30">
        <f t="shared" si="109"/>
        <v>8</v>
      </c>
      <c r="G328" s="30">
        <f t="shared" si="109"/>
        <v>2</v>
      </c>
      <c r="H328" s="30">
        <f t="shared" si="109"/>
        <v>0</v>
      </c>
      <c r="I328" s="30">
        <f t="shared" si="109"/>
        <v>2</v>
      </c>
      <c r="J328" s="30">
        <f t="shared" si="109"/>
        <v>0</v>
      </c>
      <c r="K328" s="30">
        <f t="shared" si="109"/>
        <v>2</v>
      </c>
      <c r="L328" s="30">
        <f t="shared" si="109"/>
        <v>2</v>
      </c>
      <c r="M328" s="30">
        <v>0</v>
      </c>
    </row>
    <row r="329" spans="1:13" x14ac:dyDescent="0.2">
      <c r="A329" s="267" t="s">
        <v>42</v>
      </c>
      <c r="B329" s="268"/>
      <c r="C329" s="268"/>
      <c r="D329" s="268"/>
      <c r="E329" s="268"/>
      <c r="F329" s="268"/>
      <c r="G329" s="268"/>
      <c r="H329" s="268"/>
      <c r="I329" s="268"/>
      <c r="J329" s="268"/>
      <c r="K329" s="268"/>
      <c r="L329" s="268"/>
      <c r="M329" s="269"/>
    </row>
    <row r="330" spans="1:13" x14ac:dyDescent="0.2">
      <c r="A330" s="2">
        <v>1</v>
      </c>
      <c r="B330" s="51">
        <f>C330+D330</f>
        <v>653</v>
      </c>
      <c r="C330" s="51">
        <f>SUM(C286,C274,C278,C282,C290,C294,C298,C302,C306,C310,C318,C322,C270,C326)+C314</f>
        <v>103</v>
      </c>
      <c r="D330" s="51">
        <f t="shared" ref="D330:M330" si="110">SUM(D286,D274,D278,D282,D290,D294,D298,D302,D306,D310,D318,D322,D270,D326)+D314</f>
        <v>550</v>
      </c>
      <c r="E330" s="51">
        <f t="shared" si="110"/>
        <v>485</v>
      </c>
      <c r="F330" s="51">
        <f t="shared" si="110"/>
        <v>168</v>
      </c>
      <c r="G330" s="51">
        <f t="shared" si="110"/>
        <v>14</v>
      </c>
      <c r="H330" s="51">
        <f t="shared" si="110"/>
        <v>4</v>
      </c>
      <c r="I330" s="51">
        <f t="shared" si="110"/>
        <v>19</v>
      </c>
      <c r="J330" s="51">
        <f t="shared" si="110"/>
        <v>8</v>
      </c>
      <c r="K330" s="51">
        <f t="shared" si="110"/>
        <v>48</v>
      </c>
      <c r="L330" s="51">
        <f>SUM(L286,L274,L278,L282,L290,L294,L298,L302,L306,L310,L318,L322,L270,L326)+L314</f>
        <v>37</v>
      </c>
      <c r="M330" s="51">
        <f t="shared" si="110"/>
        <v>11</v>
      </c>
    </row>
    <row r="331" spans="1:13" x14ac:dyDescent="0.2">
      <c r="A331" s="2">
        <v>2</v>
      </c>
      <c r="B331" s="51">
        <f>C331+D331</f>
        <v>387</v>
      </c>
      <c r="C331" s="51">
        <f>SUM(C287,C275,C279,C283,C291,C295,C299,C303,C307,C311,C319,C323,C271,C327)</f>
        <v>57</v>
      </c>
      <c r="D331" s="51">
        <f>SUM(D287,D275,D279,D283,D291,D295,D299,D303,D307,D311,D319,D323,D271,D327)</f>
        <v>330</v>
      </c>
      <c r="E331" s="51">
        <v>294</v>
      </c>
      <c r="F331" s="51">
        <f t="shared" ref="F331:M331" si="111">SUM(F287,F275,F279,F283,F291,F295,F299,F303,F307,F311,F319,F323,F271,F327)</f>
        <v>90</v>
      </c>
      <c r="G331" s="51">
        <f t="shared" si="111"/>
        <v>12</v>
      </c>
      <c r="H331" s="51">
        <f t="shared" si="111"/>
        <v>3</v>
      </c>
      <c r="I331" s="51">
        <f t="shared" si="111"/>
        <v>14</v>
      </c>
      <c r="J331" s="51">
        <f t="shared" si="111"/>
        <v>5</v>
      </c>
      <c r="K331" s="51">
        <f t="shared" si="111"/>
        <v>34</v>
      </c>
      <c r="L331" s="51">
        <f t="shared" si="111"/>
        <v>27</v>
      </c>
      <c r="M331" s="51">
        <f t="shared" si="111"/>
        <v>7</v>
      </c>
    </row>
    <row r="332" spans="1:13" x14ac:dyDescent="0.2">
      <c r="A332" s="23" t="s">
        <v>13</v>
      </c>
      <c r="B332" s="23">
        <f>SUM(B330:B331)</f>
        <v>1040</v>
      </c>
      <c r="C332" s="23">
        <f t="shared" ref="C332:M332" si="112">SUM(C330:C331)</f>
        <v>160</v>
      </c>
      <c r="D332" s="23">
        <f t="shared" si="112"/>
        <v>880</v>
      </c>
      <c r="E332" s="23">
        <f t="shared" si="112"/>
        <v>779</v>
      </c>
      <c r="F332" s="23">
        <f t="shared" si="112"/>
        <v>258</v>
      </c>
      <c r="G332" s="23">
        <f t="shared" si="112"/>
        <v>26</v>
      </c>
      <c r="H332" s="23">
        <f t="shared" si="112"/>
        <v>7</v>
      </c>
      <c r="I332" s="23">
        <f t="shared" si="112"/>
        <v>33</v>
      </c>
      <c r="J332" s="23">
        <f t="shared" si="112"/>
        <v>13</v>
      </c>
      <c r="K332" s="23">
        <f t="shared" si="112"/>
        <v>82</v>
      </c>
      <c r="L332" s="23">
        <f>SUM(L330:L331)</f>
        <v>64</v>
      </c>
      <c r="M332" s="23">
        <f t="shared" si="112"/>
        <v>18</v>
      </c>
    </row>
    <row r="334" spans="1:13" s="31" customFormat="1" ht="12.75" customHeight="1" x14ac:dyDescent="0.25">
      <c r="J334" s="260" t="s">
        <v>73</v>
      </c>
      <c r="K334" s="260"/>
      <c r="L334" s="260"/>
      <c r="M334" s="260"/>
    </row>
    <row r="335" spans="1:13" x14ac:dyDescent="0.2">
      <c r="A335" s="257" t="s">
        <v>207</v>
      </c>
      <c r="B335" s="257"/>
      <c r="C335" s="257"/>
      <c r="D335" s="257"/>
      <c r="E335" s="257"/>
      <c r="F335" s="257"/>
      <c r="G335" s="257"/>
      <c r="H335" s="257"/>
      <c r="I335" s="257"/>
      <c r="J335" s="257"/>
      <c r="K335" s="257"/>
      <c r="L335" s="257"/>
      <c r="M335" s="257"/>
    </row>
    <row r="336" spans="1:13" ht="12.75" customHeight="1" x14ac:dyDescent="0.2">
      <c r="A336" s="255" t="s">
        <v>204</v>
      </c>
      <c r="B336" s="255"/>
      <c r="C336" s="255"/>
      <c r="D336" s="255"/>
      <c r="E336" s="255"/>
      <c r="F336" s="255"/>
      <c r="G336" s="255"/>
      <c r="H336" s="255"/>
      <c r="I336" s="255"/>
      <c r="J336" s="255"/>
      <c r="K336" s="255"/>
      <c r="L336" s="255"/>
      <c r="M336" s="255"/>
    </row>
    <row r="338" spans="1:13" x14ac:dyDescent="0.2">
      <c r="A338" s="267" t="s">
        <v>67</v>
      </c>
      <c r="B338" s="268"/>
      <c r="C338" s="268"/>
      <c r="D338" s="268"/>
      <c r="E338" s="268"/>
      <c r="F338" s="268"/>
      <c r="G338" s="268"/>
      <c r="H338" s="268"/>
      <c r="I338" s="268"/>
      <c r="J338" s="268"/>
      <c r="K338" s="268"/>
      <c r="L338" s="268"/>
      <c r="M338" s="269"/>
    </row>
    <row r="339" spans="1:13" x14ac:dyDescent="0.2">
      <c r="A339" s="2">
        <v>1</v>
      </c>
      <c r="B339" s="45">
        <f>B330+B197+B174+B124</f>
        <v>4982</v>
      </c>
      <c r="C339" s="144">
        <f t="shared" ref="C339:M339" si="113">C330+C197+C174+C124</f>
        <v>1056</v>
      </c>
      <c r="D339" s="144">
        <f t="shared" si="113"/>
        <v>3926</v>
      </c>
      <c r="E339" s="144">
        <f t="shared" si="113"/>
        <v>3411</v>
      </c>
      <c r="F339" s="144">
        <f t="shared" si="113"/>
        <v>1571</v>
      </c>
      <c r="G339" s="144">
        <f t="shared" si="113"/>
        <v>59</v>
      </c>
      <c r="H339" s="144">
        <f t="shared" si="113"/>
        <v>26</v>
      </c>
      <c r="I339" s="144">
        <f t="shared" si="113"/>
        <v>132</v>
      </c>
      <c r="J339" s="144">
        <f t="shared" si="113"/>
        <v>50</v>
      </c>
      <c r="K339" s="144">
        <f t="shared" si="113"/>
        <v>349</v>
      </c>
      <c r="L339" s="144">
        <f t="shared" si="113"/>
        <v>240</v>
      </c>
      <c r="M339" s="144">
        <f t="shared" si="113"/>
        <v>109</v>
      </c>
    </row>
    <row r="340" spans="1:13" x14ac:dyDescent="0.2">
      <c r="A340" s="2">
        <v>2</v>
      </c>
      <c r="B340" s="45">
        <f>B331+B198+B175+B125</f>
        <v>4665</v>
      </c>
      <c r="C340" s="144">
        <f t="shared" ref="C340:M340" si="114">C331+C198+C175+C125</f>
        <v>903</v>
      </c>
      <c r="D340" s="144">
        <f t="shared" si="114"/>
        <v>3762</v>
      </c>
      <c r="E340" s="144">
        <f t="shared" si="114"/>
        <v>3237</v>
      </c>
      <c r="F340" s="144">
        <f t="shared" si="114"/>
        <v>1425</v>
      </c>
      <c r="G340" s="144">
        <f t="shared" si="114"/>
        <v>55</v>
      </c>
      <c r="H340" s="144">
        <f t="shared" si="114"/>
        <v>25</v>
      </c>
      <c r="I340" s="144">
        <f t="shared" si="114"/>
        <v>120</v>
      </c>
      <c r="J340" s="144">
        <f t="shared" si="114"/>
        <v>47</v>
      </c>
      <c r="K340" s="144">
        <f t="shared" si="114"/>
        <v>308</v>
      </c>
      <c r="L340" s="144">
        <f t="shared" si="114"/>
        <v>215</v>
      </c>
      <c r="M340" s="144">
        <f t="shared" si="114"/>
        <v>93</v>
      </c>
    </row>
    <row r="341" spans="1:13" x14ac:dyDescent="0.2">
      <c r="A341" s="2">
        <v>3</v>
      </c>
      <c r="B341" s="45">
        <f>B176+B126</f>
        <v>2990</v>
      </c>
      <c r="C341" s="144">
        <f t="shared" ref="C341:M341" si="115">C176+C126</f>
        <v>547</v>
      </c>
      <c r="D341" s="144">
        <f t="shared" si="115"/>
        <v>2443</v>
      </c>
      <c r="E341" s="144">
        <f t="shared" si="115"/>
        <v>2016</v>
      </c>
      <c r="F341" s="144">
        <f t="shared" si="115"/>
        <v>974</v>
      </c>
      <c r="G341" s="144">
        <f t="shared" si="115"/>
        <v>29</v>
      </c>
      <c r="H341" s="144">
        <f t="shared" si="115"/>
        <v>19</v>
      </c>
      <c r="I341" s="144">
        <f t="shared" si="115"/>
        <v>75</v>
      </c>
      <c r="J341" s="144">
        <f t="shared" si="115"/>
        <v>33</v>
      </c>
      <c r="K341" s="144">
        <f t="shared" si="115"/>
        <v>208</v>
      </c>
      <c r="L341" s="144">
        <f t="shared" si="115"/>
        <v>135</v>
      </c>
      <c r="M341" s="144">
        <f t="shared" si="115"/>
        <v>73</v>
      </c>
    </row>
    <row r="342" spans="1:13" x14ac:dyDescent="0.2">
      <c r="A342" s="2">
        <v>4</v>
      </c>
      <c r="B342" s="45">
        <f>B127</f>
        <v>2377</v>
      </c>
      <c r="C342" s="144">
        <f t="shared" ref="C342:M342" si="116">C127</f>
        <v>421</v>
      </c>
      <c r="D342" s="144">
        <f t="shared" si="116"/>
        <v>1956</v>
      </c>
      <c r="E342" s="144">
        <f t="shared" si="116"/>
        <v>1678</v>
      </c>
      <c r="F342" s="144">
        <f t="shared" si="116"/>
        <v>699</v>
      </c>
      <c r="G342" s="144">
        <f t="shared" si="116"/>
        <v>27</v>
      </c>
      <c r="H342" s="144">
        <f t="shared" si="116"/>
        <v>14</v>
      </c>
      <c r="I342" s="144">
        <f t="shared" si="116"/>
        <v>60</v>
      </c>
      <c r="J342" s="144">
        <f t="shared" si="116"/>
        <v>23</v>
      </c>
      <c r="K342" s="144">
        <f t="shared" si="116"/>
        <v>164</v>
      </c>
      <c r="L342" s="144">
        <f t="shared" si="116"/>
        <v>114</v>
      </c>
      <c r="M342" s="144">
        <f t="shared" si="116"/>
        <v>50</v>
      </c>
    </row>
    <row r="343" spans="1:13" x14ac:dyDescent="0.2">
      <c r="A343" s="23" t="s">
        <v>13</v>
      </c>
      <c r="B343" s="23">
        <f>B342+B341+B340+B339</f>
        <v>15014</v>
      </c>
      <c r="C343" s="23">
        <f t="shared" ref="C343:M343" si="117">C342+C341+C340+C339</f>
        <v>2927</v>
      </c>
      <c r="D343" s="23">
        <f t="shared" si="117"/>
        <v>12087</v>
      </c>
      <c r="E343" s="23">
        <f t="shared" si="117"/>
        <v>10342</v>
      </c>
      <c r="F343" s="23">
        <f t="shared" si="117"/>
        <v>4669</v>
      </c>
      <c r="G343" s="23">
        <f t="shared" si="117"/>
        <v>170</v>
      </c>
      <c r="H343" s="23">
        <f t="shared" si="117"/>
        <v>84</v>
      </c>
      <c r="I343" s="23">
        <f t="shared" si="117"/>
        <v>387</v>
      </c>
      <c r="J343" s="23">
        <f t="shared" si="117"/>
        <v>153</v>
      </c>
      <c r="K343" s="23">
        <f t="shared" si="117"/>
        <v>1029</v>
      </c>
      <c r="L343" s="23">
        <f t="shared" si="117"/>
        <v>704</v>
      </c>
      <c r="M343" s="23">
        <f t="shared" si="117"/>
        <v>325</v>
      </c>
    </row>
    <row r="346" spans="1:13" ht="13.5" x14ac:dyDescent="0.25">
      <c r="A346" s="270" t="s">
        <v>241</v>
      </c>
      <c r="B346" s="270"/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</row>
    <row r="347" spans="1:13" x14ac:dyDescent="0.2">
      <c r="A347" s="266"/>
      <c r="B347" s="266"/>
      <c r="C347" s="266"/>
      <c r="D347" s="266"/>
      <c r="E347" s="266"/>
      <c r="F347" s="266"/>
      <c r="G347" s="266"/>
      <c r="H347" s="266"/>
      <c r="I347" s="266"/>
      <c r="J347" s="266"/>
      <c r="K347" s="266"/>
      <c r="L347" s="266"/>
      <c r="M347" s="266"/>
    </row>
    <row r="348" spans="1:13" x14ac:dyDescent="0.2">
      <c r="A348" s="266" t="s">
        <v>75</v>
      </c>
      <c r="B348" s="266"/>
      <c r="C348" s="44">
        <f>B128</f>
        <v>12520</v>
      </c>
      <c r="D348" s="44"/>
      <c r="E348" s="44"/>
      <c r="F348" s="44"/>
      <c r="G348" s="44"/>
      <c r="H348" s="44"/>
      <c r="I348" s="44"/>
      <c r="J348" s="44"/>
      <c r="K348" s="44"/>
      <c r="L348" s="44"/>
      <c r="M348" s="44"/>
    </row>
    <row r="349" spans="1:13" x14ac:dyDescent="0.2">
      <c r="A349" s="266" t="s">
        <v>76</v>
      </c>
      <c r="B349" s="266"/>
      <c r="C349" s="44">
        <f>B177</f>
        <v>1340</v>
      </c>
      <c r="D349" s="44"/>
      <c r="E349" s="44"/>
      <c r="F349" s="44"/>
      <c r="G349" s="44"/>
      <c r="H349" s="44"/>
      <c r="I349" s="44"/>
      <c r="J349" s="44"/>
      <c r="K349" s="44"/>
      <c r="L349" s="44"/>
      <c r="M349" s="44"/>
    </row>
    <row r="350" spans="1:13" x14ac:dyDescent="0.2">
      <c r="A350" s="266" t="s">
        <v>77</v>
      </c>
      <c r="B350" s="266"/>
      <c r="C350" s="44">
        <f>B332</f>
        <v>1040</v>
      </c>
      <c r="D350" s="44"/>
      <c r="E350" s="44"/>
      <c r="F350" s="44"/>
      <c r="G350" s="44"/>
      <c r="H350" s="44"/>
      <c r="I350" s="44"/>
      <c r="J350" s="44"/>
      <c r="K350" s="44"/>
      <c r="L350" s="44"/>
      <c r="M350" s="44"/>
    </row>
    <row r="351" spans="1:13" x14ac:dyDescent="0.2">
      <c r="A351" s="266" t="s">
        <v>78</v>
      </c>
      <c r="B351" s="266"/>
      <c r="C351" s="44">
        <f>B199</f>
        <v>114</v>
      </c>
      <c r="D351" s="44"/>
      <c r="E351" s="44"/>
      <c r="F351" s="44"/>
      <c r="G351" s="44"/>
      <c r="H351" s="44"/>
      <c r="I351" s="44"/>
      <c r="J351" s="44"/>
      <c r="K351" s="44"/>
      <c r="L351" s="44"/>
      <c r="M351" s="44"/>
    </row>
    <row r="352" spans="1:13" x14ac:dyDescent="0.2">
      <c r="A352" s="266" t="s">
        <v>79</v>
      </c>
      <c r="B352" s="266"/>
      <c r="C352" s="44">
        <f>B343</f>
        <v>15014</v>
      </c>
      <c r="D352" s="44"/>
      <c r="E352" s="44"/>
      <c r="F352" s="44"/>
      <c r="G352" s="44"/>
      <c r="H352" s="44"/>
      <c r="I352" s="44"/>
      <c r="J352" s="44"/>
      <c r="K352" s="44"/>
      <c r="L352" s="44"/>
      <c r="M352" s="44"/>
    </row>
    <row r="354" spans="1:13" s="117" customFormat="1" x14ac:dyDescent="0.2">
      <c r="K354" s="21"/>
    </row>
    <row r="355" spans="1:13" s="117" customFormat="1" ht="15.75" x14ac:dyDescent="0.25">
      <c r="A355" s="271" t="s">
        <v>242</v>
      </c>
      <c r="B355" s="271"/>
      <c r="C355" s="271"/>
      <c r="D355" s="271"/>
      <c r="E355" s="271"/>
      <c r="F355" s="271"/>
      <c r="G355" s="271"/>
      <c r="H355" s="271"/>
      <c r="I355" s="271"/>
      <c r="J355" s="271"/>
      <c r="K355" s="271"/>
      <c r="L355" s="271"/>
      <c r="M355" s="271"/>
    </row>
    <row r="356" spans="1:13" s="117" customFormat="1" ht="15.75" x14ac:dyDescent="0.25">
      <c r="A356" s="249"/>
      <c r="B356" s="249"/>
      <c r="C356" s="249"/>
      <c r="D356" s="249"/>
      <c r="E356" s="249"/>
      <c r="F356" s="249"/>
      <c r="G356" s="249"/>
      <c r="H356" s="249"/>
      <c r="I356" s="249"/>
      <c r="J356" s="249"/>
      <c r="K356" s="250"/>
      <c r="L356" s="249"/>
      <c r="M356" s="249"/>
    </row>
    <row r="357" spans="1:13" s="117" customFormat="1" ht="15.75" x14ac:dyDescent="0.25">
      <c r="A357" s="249"/>
      <c r="B357" s="249"/>
      <c r="C357" s="249"/>
      <c r="D357" s="249"/>
      <c r="E357" s="249"/>
      <c r="F357" s="249"/>
      <c r="G357" s="249"/>
      <c r="H357" s="249"/>
      <c r="I357" s="249"/>
      <c r="J357" s="249"/>
      <c r="K357" s="250"/>
      <c r="L357" s="249"/>
      <c r="M357" s="249"/>
    </row>
    <row r="358" spans="1:13" ht="15.75" x14ac:dyDescent="0.25">
      <c r="A358" s="271" t="s">
        <v>74</v>
      </c>
      <c r="B358" s="271"/>
      <c r="C358" s="271"/>
      <c r="D358" s="271"/>
      <c r="E358" s="271"/>
      <c r="F358" s="271"/>
      <c r="G358" s="271"/>
      <c r="H358" s="271"/>
      <c r="I358" s="271"/>
      <c r="J358" s="271"/>
      <c r="K358" s="271"/>
      <c r="L358" s="271"/>
      <c r="M358" s="271"/>
    </row>
  </sheetData>
  <mergeCells count="115">
    <mergeCell ref="A297:M297"/>
    <mergeCell ref="A301:M301"/>
    <mergeCell ref="A305:M305"/>
    <mergeCell ref="A70:M70"/>
    <mergeCell ref="A1:M1"/>
    <mergeCell ref="K2:M2"/>
    <mergeCell ref="A3:M3"/>
    <mergeCell ref="A4:M4"/>
    <mergeCell ref="A5:M5"/>
    <mergeCell ref="K6:M6"/>
    <mergeCell ref="A6:A7"/>
    <mergeCell ref="B6:B7"/>
    <mergeCell ref="C6:F6"/>
    <mergeCell ref="G6:H6"/>
    <mergeCell ref="I6:J6"/>
    <mergeCell ref="A9:M9"/>
    <mergeCell ref="A14:M14"/>
    <mergeCell ref="A21:M21"/>
    <mergeCell ref="A28:M28"/>
    <mergeCell ref="A64:M64"/>
    <mergeCell ref="A40:M40"/>
    <mergeCell ref="A46:M46"/>
    <mergeCell ref="A52:M52"/>
    <mergeCell ref="A58:M58"/>
    <mergeCell ref="A34:M34"/>
    <mergeCell ref="A80:M80"/>
    <mergeCell ref="A86:M86"/>
    <mergeCell ref="A92:M92"/>
    <mergeCell ref="A98:M98"/>
    <mergeCell ref="A104:M104"/>
    <mergeCell ref="A110:M110"/>
    <mergeCell ref="A116:M116"/>
    <mergeCell ref="A123:M123"/>
    <mergeCell ref="A289:M289"/>
    <mergeCell ref="A293:M293"/>
    <mergeCell ref="A229:M229"/>
    <mergeCell ref="A206:A207"/>
    <mergeCell ref="B206:B207"/>
    <mergeCell ref="C206:F206"/>
    <mergeCell ref="G206:H206"/>
    <mergeCell ref="I206:J206"/>
    <mergeCell ref="K206:M206"/>
    <mergeCell ref="A209:M209"/>
    <mergeCell ref="A213:M213"/>
    <mergeCell ref="A217:M217"/>
    <mergeCell ref="A221:M221"/>
    <mergeCell ref="A225:M225"/>
    <mergeCell ref="A355:M355"/>
    <mergeCell ref="A358:M358"/>
    <mergeCell ref="A335:M335"/>
    <mergeCell ref="A233:M233"/>
    <mergeCell ref="A237:M237"/>
    <mergeCell ref="A241:M241"/>
    <mergeCell ref="A245:M245"/>
    <mergeCell ref="A249:M249"/>
    <mergeCell ref="A253:M253"/>
    <mergeCell ref="A257:M257"/>
    <mergeCell ref="A261:M261"/>
    <mergeCell ref="A265:M265"/>
    <mergeCell ref="A269:M269"/>
    <mergeCell ref="J334:M334"/>
    <mergeCell ref="A273:M273"/>
    <mergeCell ref="A277:M277"/>
    <mergeCell ref="A281:M281"/>
    <mergeCell ref="A285:M285"/>
    <mergeCell ref="A329:M329"/>
    <mergeCell ref="A309:M309"/>
    <mergeCell ref="A313:M313"/>
    <mergeCell ref="A317:M317"/>
    <mergeCell ref="A321:M321"/>
    <mergeCell ref="A325:M325"/>
    <mergeCell ref="A350:B350"/>
    <mergeCell ref="A351:B351"/>
    <mergeCell ref="A352:B352"/>
    <mergeCell ref="A336:M336"/>
    <mergeCell ref="A338:M338"/>
    <mergeCell ref="A346:M346"/>
    <mergeCell ref="A347:M347"/>
    <mergeCell ref="A348:B348"/>
    <mergeCell ref="A349:B349"/>
    <mergeCell ref="A204:M204"/>
    <mergeCell ref="A203:M203"/>
    <mergeCell ref="K202:M202"/>
    <mergeCell ref="A135:M135"/>
    <mergeCell ref="K133:M133"/>
    <mergeCell ref="A134:M134"/>
    <mergeCell ref="A136:M136"/>
    <mergeCell ref="A137:M137"/>
    <mergeCell ref="A138:A139"/>
    <mergeCell ref="B138:B139"/>
    <mergeCell ref="C138:F138"/>
    <mergeCell ref="G138:H138"/>
    <mergeCell ref="I138:J138"/>
    <mergeCell ref="K138:M138"/>
    <mergeCell ref="A141:M141"/>
    <mergeCell ref="A146:M146"/>
    <mergeCell ref="A151:M151"/>
    <mergeCell ref="A156:M156"/>
    <mergeCell ref="A161:M161"/>
    <mergeCell ref="A169:M169"/>
    <mergeCell ref="A173:M173"/>
    <mergeCell ref="K180:M180"/>
    <mergeCell ref="A188:M188"/>
    <mergeCell ref="A192:M192"/>
    <mergeCell ref="A196:M196"/>
    <mergeCell ref="A181:M181"/>
    <mergeCell ref="A182:M182"/>
    <mergeCell ref="A183:M183"/>
    <mergeCell ref="A184:M184"/>
    <mergeCell ref="A185:A186"/>
    <mergeCell ref="B185:B186"/>
    <mergeCell ref="C185:F185"/>
    <mergeCell ref="G185:H185"/>
    <mergeCell ref="I185:J185"/>
    <mergeCell ref="K185:M185"/>
  </mergeCells>
  <printOptions horizontalCentered="1"/>
  <pageMargins left="0.35433070866141736" right="0.35433070866141736" top="0.31496062992125984" bottom="0.27559055118110237" header="0.31496062992125984" footer="0.23622047244094491"/>
  <pageSetup paperSize="9" scale="52" orientation="portrait" r:id="rId1"/>
  <headerFooter alignWithMargins="0"/>
  <rowBreaks count="1" manualBreakCount="1">
    <brk id="201" max="12" man="1"/>
  </rowBreaks>
  <ignoredErrors>
    <ignoredError sqref="A13:M14 A272:M273 A57:M58 A54:B56 K56 A63:M64 A60:B62 A69:M70 A66:B68 K68 A97:M98 B92:M92 A53 K53 K55 A59 K59 K60 K61 A65 K65 K66 K67 A276:M277 A274:B274 A275:B275 L275:M275 A280:M281 A278:B278 K278 M278 A284:M284 A282:B282 K282:M282 A283:B283 K283:M283 A288:M289 A286:B286 A292:M293 A290:B290 K290:M290 A291:B291 K291:M291 A296:M297 A294:B294 K294:M294 A300:M301 A298:B298 K298:M298 A304:M305 A302:B302 K302:M302 A308:M309 A306:B306 K306:M306 A312:M313 A310:B310 K310:M310 A316:M317 A314:B314 K314:M314 A320:M321 A318:B318 M318 A319:B319 K318 A324:M325 A322:B322 K322 M322 A328:M331 A326:B326 K326:M326 A33:M34 A29:B29 K29 B76 A73:B73 K73 B74 K74 A122:M123 A119:B119 A118:B118 A117:B117 K117 A120:B120 K120 K119 K118 A20:M21 A15:B19 K15:K19 A24:M28 A22:B22 G22:M22 A23:C23 G23:M23 A30:B30 K30 A31:B31 K31 A32:B32 K32 A39:M40 A35:B38 K35:K38 A45:M46 A41:B44 K41:K44 A51:M52 A47:B50 K47:K50 A85:M86 A81:B84 K81:K84 A91:M91 A87:B90 K87:K90 A93:B96 K93:K96 A103:M104 A99:B102 K99:K102 A109:M110 A105:B108 K105:K106 A115:M116 A111:B114 K111:K112 A72:B72 A71:B71 K71 A75:B75 K75 A79:M80 A77:B77 K77 B78 K72 K76 K78 A279:B279 K279:M279 B285:M285 A287:B287 K287:M287 A295:B295 K295:M295 A299:B299 K299:M299 A303:B303 K303:M303 A307:B307 K307:M307 A311:B311 K311:M311 A315:B315 K315:M315 K319 A323:B323 K323:M323 A327:B327 K327:M327 A126 A124 A125 A121:B121 K1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M65"/>
  <sheetViews>
    <sheetView view="pageBreakPreview" zoomScale="85" zoomScaleNormal="115" zoomScaleSheetLayoutView="85" workbookViewId="0">
      <pane ySplit="2010" activePane="bottomLeft"/>
      <selection activeCell="A5" sqref="A5:M5"/>
      <selection pane="bottomLeft" activeCell="D24" sqref="D24"/>
    </sheetView>
  </sheetViews>
  <sheetFormatPr defaultRowHeight="12.75" x14ac:dyDescent="0.2"/>
  <cols>
    <col min="1" max="1" width="10" style="117" bestFit="1" customWidth="1"/>
    <col min="2" max="10" width="13" style="117" customWidth="1"/>
    <col min="11" max="11" width="13" style="21" customWidth="1"/>
    <col min="12" max="13" width="13" style="117" customWidth="1"/>
    <col min="14" max="16384" width="9.140625" style="117"/>
  </cols>
  <sheetData>
    <row r="1" spans="1:13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13.5" x14ac:dyDescent="0.25">
      <c r="K2" s="260" t="s">
        <v>178</v>
      </c>
      <c r="L2" s="260"/>
      <c r="M2" s="260"/>
    </row>
    <row r="3" spans="1:13" x14ac:dyDescent="0.2">
      <c r="A3" s="254" t="s">
        <v>206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3" x14ac:dyDescent="0.2">
      <c r="A4" s="255" t="s">
        <v>204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3" x14ac:dyDescent="0.2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</row>
    <row r="6" spans="1:13" x14ac:dyDescent="0.2">
      <c r="A6" s="298" t="s">
        <v>1</v>
      </c>
      <c r="B6" s="299" t="s">
        <v>2</v>
      </c>
      <c r="C6" s="298" t="s">
        <v>3</v>
      </c>
      <c r="D6" s="298"/>
      <c r="E6" s="298"/>
      <c r="F6" s="298"/>
      <c r="G6" s="298" t="s">
        <v>4</v>
      </c>
      <c r="H6" s="298"/>
      <c r="I6" s="299" t="s">
        <v>5</v>
      </c>
      <c r="J6" s="299"/>
      <c r="K6" s="298" t="s">
        <v>6</v>
      </c>
      <c r="L6" s="298"/>
      <c r="M6" s="298"/>
    </row>
    <row r="7" spans="1:13" x14ac:dyDescent="0.2">
      <c r="A7" s="298"/>
      <c r="B7" s="299"/>
      <c r="C7" s="151" t="s">
        <v>7</v>
      </c>
      <c r="D7" s="151" t="s">
        <v>8</v>
      </c>
      <c r="E7" s="151" t="s">
        <v>9</v>
      </c>
      <c r="F7" s="151" t="s">
        <v>10</v>
      </c>
      <c r="G7" s="151" t="s">
        <v>9</v>
      </c>
      <c r="H7" s="151" t="s">
        <v>10</v>
      </c>
      <c r="I7" s="151" t="s">
        <v>9</v>
      </c>
      <c r="J7" s="151" t="s">
        <v>10</v>
      </c>
      <c r="K7" s="151" t="s">
        <v>11</v>
      </c>
      <c r="L7" s="151" t="s">
        <v>9</v>
      </c>
      <c r="M7" s="151" t="s">
        <v>10</v>
      </c>
    </row>
    <row r="8" spans="1:13" x14ac:dyDescent="0.2">
      <c r="A8" s="120">
        <v>1</v>
      </c>
      <c r="B8" s="120">
        <v>44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44">
        <v>11</v>
      </c>
      <c r="L8" s="120">
        <v>12</v>
      </c>
      <c r="M8" s="120">
        <v>13</v>
      </c>
    </row>
    <row r="9" spans="1:13" x14ac:dyDescent="0.2">
      <c r="A9" s="294" t="s">
        <v>12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</row>
    <row r="10" spans="1:13" x14ac:dyDescent="0.2">
      <c r="A10" s="120">
        <v>2</v>
      </c>
      <c r="B10" s="144">
        <f>C10+D10</f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f>L10+M10</f>
        <v>0</v>
      </c>
      <c r="L10" s="35">
        <v>0</v>
      </c>
      <c r="M10" s="35">
        <v>0</v>
      </c>
    </row>
    <row r="11" spans="1:13" x14ac:dyDescent="0.2">
      <c r="A11" s="120">
        <v>3</v>
      </c>
      <c r="B11" s="144">
        <f t="shared" ref="B11:B12" si="0">C11+D11</f>
        <v>8</v>
      </c>
      <c r="C11" s="35">
        <v>2</v>
      </c>
      <c r="D11" s="35">
        <v>6</v>
      </c>
      <c r="E11" s="35">
        <v>7</v>
      </c>
      <c r="F11" s="35">
        <v>1</v>
      </c>
      <c r="G11" s="35">
        <v>0</v>
      </c>
      <c r="H11" s="35">
        <v>0</v>
      </c>
      <c r="I11" s="35">
        <v>0</v>
      </c>
      <c r="J11" s="35">
        <v>0</v>
      </c>
      <c r="K11" s="35">
        <f>L11+M11</f>
        <v>0</v>
      </c>
      <c r="L11" s="35">
        <v>0</v>
      </c>
      <c r="M11" s="35">
        <v>0</v>
      </c>
    </row>
    <row r="12" spans="1:13" x14ac:dyDescent="0.2">
      <c r="A12" s="120">
        <v>4</v>
      </c>
      <c r="B12" s="144">
        <f t="shared" si="0"/>
        <v>3</v>
      </c>
      <c r="C12" s="41">
        <v>2</v>
      </c>
      <c r="D12" s="41">
        <v>1</v>
      </c>
      <c r="E12" s="41">
        <v>3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35">
        <f>L12+M12</f>
        <v>0</v>
      </c>
      <c r="L12" s="41">
        <v>0</v>
      </c>
      <c r="M12" s="41">
        <v>0</v>
      </c>
    </row>
    <row r="13" spans="1:13" x14ac:dyDescent="0.2">
      <c r="A13" s="144" t="s">
        <v>13</v>
      </c>
      <c r="B13" s="144">
        <f>C13+D13</f>
        <v>11</v>
      </c>
      <c r="C13" s="144">
        <f t="shared" ref="C13:J13" si="1">SUM(C10:C12)</f>
        <v>4</v>
      </c>
      <c r="D13" s="144">
        <f t="shared" si="1"/>
        <v>7</v>
      </c>
      <c r="E13" s="144">
        <f t="shared" si="1"/>
        <v>10</v>
      </c>
      <c r="F13" s="144">
        <f t="shared" si="1"/>
        <v>1</v>
      </c>
      <c r="G13" s="144">
        <f t="shared" si="1"/>
        <v>0</v>
      </c>
      <c r="H13" s="144">
        <f t="shared" si="1"/>
        <v>0</v>
      </c>
      <c r="I13" s="144">
        <f t="shared" si="1"/>
        <v>0</v>
      </c>
      <c r="J13" s="144">
        <f t="shared" si="1"/>
        <v>0</v>
      </c>
      <c r="K13" s="37">
        <f>L13+M13</f>
        <v>0</v>
      </c>
      <c r="L13" s="144">
        <f>SUM(L10:L12)</f>
        <v>0</v>
      </c>
      <c r="M13" s="144">
        <f>SUM(M10:M12)</f>
        <v>0</v>
      </c>
    </row>
    <row r="14" spans="1:13" x14ac:dyDescent="0.2">
      <c r="A14" s="278" t="s">
        <v>14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80"/>
    </row>
    <row r="15" spans="1:13" x14ac:dyDescent="0.2">
      <c r="A15" s="120">
        <v>2</v>
      </c>
      <c r="B15" s="144">
        <f t="shared" ref="B15:B20" si="2">C15+D15</f>
        <v>9</v>
      </c>
      <c r="C15" s="4">
        <v>1</v>
      </c>
      <c r="D15" s="4">
        <v>8</v>
      </c>
      <c r="E15" s="4">
        <v>9</v>
      </c>
      <c r="F15" s="4">
        <v>0</v>
      </c>
      <c r="G15" s="5">
        <v>0</v>
      </c>
      <c r="H15" s="5">
        <v>0</v>
      </c>
      <c r="I15" s="5">
        <v>0</v>
      </c>
      <c r="J15" s="5">
        <v>0</v>
      </c>
      <c r="K15" s="5">
        <f>L15+M15</f>
        <v>0</v>
      </c>
      <c r="L15" s="5">
        <v>0</v>
      </c>
      <c r="M15" s="5">
        <v>0</v>
      </c>
    </row>
    <row r="16" spans="1:13" x14ac:dyDescent="0.2">
      <c r="A16" s="120" t="s">
        <v>15</v>
      </c>
      <c r="B16" s="144">
        <f t="shared" si="2"/>
        <v>2</v>
      </c>
      <c r="C16" s="36">
        <v>0</v>
      </c>
      <c r="D16" s="36">
        <v>2</v>
      </c>
      <c r="E16" s="36">
        <v>2</v>
      </c>
      <c r="F16" s="36">
        <v>0</v>
      </c>
      <c r="G16" s="36">
        <v>0</v>
      </c>
      <c r="H16" s="120">
        <v>0</v>
      </c>
      <c r="I16" s="120">
        <v>0</v>
      </c>
      <c r="J16" s="120">
        <v>0</v>
      </c>
      <c r="K16" s="5">
        <f>L16+M16</f>
        <v>0</v>
      </c>
      <c r="L16" s="5">
        <v>0</v>
      </c>
      <c r="M16" s="5">
        <v>0</v>
      </c>
    </row>
    <row r="17" spans="1:13" x14ac:dyDescent="0.2">
      <c r="A17" s="120">
        <v>3</v>
      </c>
      <c r="B17" s="144">
        <f t="shared" si="2"/>
        <v>1</v>
      </c>
      <c r="C17" s="127">
        <v>1</v>
      </c>
      <c r="D17" s="127">
        <v>0</v>
      </c>
      <c r="E17" s="127">
        <v>1</v>
      </c>
      <c r="F17" s="127">
        <v>0</v>
      </c>
      <c r="G17" s="9">
        <v>0</v>
      </c>
      <c r="H17" s="9">
        <v>0</v>
      </c>
      <c r="I17" s="9">
        <v>0</v>
      </c>
      <c r="J17" s="9">
        <v>0</v>
      </c>
      <c r="K17" s="35">
        <f t="shared" ref="K17:K20" si="3">L17+M17</f>
        <v>0</v>
      </c>
      <c r="L17" s="5">
        <v>0</v>
      </c>
      <c r="M17" s="5">
        <v>0</v>
      </c>
    </row>
    <row r="18" spans="1:13" x14ac:dyDescent="0.2">
      <c r="A18" s="120" t="s">
        <v>50</v>
      </c>
      <c r="B18" s="144">
        <f t="shared" si="2"/>
        <v>0</v>
      </c>
      <c r="C18" s="127">
        <v>0</v>
      </c>
      <c r="D18" s="127">
        <v>0</v>
      </c>
      <c r="E18" s="127">
        <v>0</v>
      </c>
      <c r="F18" s="127">
        <v>0</v>
      </c>
      <c r="G18" s="9">
        <v>0</v>
      </c>
      <c r="H18" s="9">
        <v>0</v>
      </c>
      <c r="I18" s="9">
        <v>0</v>
      </c>
      <c r="J18" s="9">
        <v>0</v>
      </c>
      <c r="K18" s="35">
        <f t="shared" si="3"/>
        <v>0</v>
      </c>
      <c r="L18" s="5">
        <v>0</v>
      </c>
      <c r="M18" s="5">
        <v>0</v>
      </c>
    </row>
    <row r="19" spans="1:13" x14ac:dyDescent="0.2">
      <c r="A19" s="120">
        <v>4</v>
      </c>
      <c r="B19" s="144">
        <f t="shared" si="2"/>
        <v>6</v>
      </c>
      <c r="C19" s="127">
        <v>4</v>
      </c>
      <c r="D19" s="127">
        <v>2</v>
      </c>
      <c r="E19" s="127">
        <v>5</v>
      </c>
      <c r="F19" s="127">
        <v>1</v>
      </c>
      <c r="G19" s="9">
        <v>0</v>
      </c>
      <c r="H19" s="9">
        <v>0</v>
      </c>
      <c r="I19" s="9">
        <v>0</v>
      </c>
      <c r="J19" s="9">
        <v>0</v>
      </c>
      <c r="K19" s="35">
        <f t="shared" si="3"/>
        <v>0</v>
      </c>
      <c r="L19" s="5">
        <v>0</v>
      </c>
      <c r="M19" s="5">
        <v>0</v>
      </c>
    </row>
    <row r="20" spans="1:13" x14ac:dyDescent="0.2">
      <c r="A20" s="144" t="s">
        <v>13</v>
      </c>
      <c r="B20" s="144">
        <f t="shared" si="2"/>
        <v>18</v>
      </c>
      <c r="C20" s="3">
        <f t="shared" ref="C20:J20" si="4">SUM(C15:C19)</f>
        <v>6</v>
      </c>
      <c r="D20" s="3">
        <f t="shared" si="4"/>
        <v>12</v>
      </c>
      <c r="E20" s="3">
        <f t="shared" si="4"/>
        <v>17</v>
      </c>
      <c r="F20" s="3">
        <f t="shared" si="4"/>
        <v>1</v>
      </c>
      <c r="G20" s="3">
        <f t="shared" si="4"/>
        <v>0</v>
      </c>
      <c r="H20" s="3">
        <f t="shared" si="4"/>
        <v>0</v>
      </c>
      <c r="I20" s="3">
        <f t="shared" si="4"/>
        <v>0</v>
      </c>
      <c r="J20" s="3">
        <f t="shared" si="4"/>
        <v>0</v>
      </c>
      <c r="K20" s="37">
        <f t="shared" si="3"/>
        <v>0</v>
      </c>
      <c r="L20" s="3">
        <f>SUM(L15:L19)</f>
        <v>0</v>
      </c>
      <c r="M20" s="3">
        <f>SUM(M15:M19)</f>
        <v>0</v>
      </c>
    </row>
    <row r="21" spans="1:13" x14ac:dyDescent="0.2">
      <c r="A21" s="294" t="s">
        <v>18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</row>
    <row r="22" spans="1:13" ht="15" x14ac:dyDescent="0.2">
      <c r="A22" s="120">
        <v>2</v>
      </c>
      <c r="B22" s="144">
        <f>C22+D22</f>
        <v>6</v>
      </c>
      <c r="C22" s="153">
        <v>2</v>
      </c>
      <c r="D22" s="153">
        <v>4</v>
      </c>
      <c r="E22" s="154">
        <v>6</v>
      </c>
      <c r="F22" s="154">
        <v>0</v>
      </c>
      <c r="G22" s="155">
        <v>0</v>
      </c>
      <c r="H22" s="155">
        <v>0</v>
      </c>
      <c r="I22" s="155">
        <v>0</v>
      </c>
      <c r="J22" s="155">
        <v>0</v>
      </c>
      <c r="K22" s="35">
        <f t="shared" ref="K22:K24" si="5">L22+M22</f>
        <v>0</v>
      </c>
      <c r="L22" s="5">
        <v>0</v>
      </c>
      <c r="M22" s="5">
        <v>0</v>
      </c>
    </row>
    <row r="23" spans="1:13" ht="15" x14ac:dyDescent="0.2">
      <c r="A23" s="120">
        <v>3</v>
      </c>
      <c r="B23" s="144">
        <f>C23+D23</f>
        <v>2</v>
      </c>
      <c r="C23" s="154">
        <v>0</v>
      </c>
      <c r="D23" s="154">
        <v>2</v>
      </c>
      <c r="E23" s="154">
        <v>2</v>
      </c>
      <c r="F23" s="154">
        <v>0</v>
      </c>
      <c r="G23" s="155">
        <v>0</v>
      </c>
      <c r="H23" s="155">
        <v>0</v>
      </c>
      <c r="I23" s="155">
        <v>0</v>
      </c>
      <c r="J23" s="155">
        <v>0</v>
      </c>
      <c r="K23" s="35">
        <f t="shared" si="5"/>
        <v>0</v>
      </c>
      <c r="L23" s="5">
        <v>0</v>
      </c>
      <c r="M23" s="5">
        <v>0</v>
      </c>
    </row>
    <row r="24" spans="1:13" ht="15" x14ac:dyDescent="0.2">
      <c r="A24" s="120">
        <v>4</v>
      </c>
      <c r="B24" s="144">
        <f>C24+D24</f>
        <v>0</v>
      </c>
      <c r="C24" s="154">
        <v>0</v>
      </c>
      <c r="D24" s="154">
        <v>0</v>
      </c>
      <c r="E24" s="154">
        <v>0</v>
      </c>
      <c r="F24" s="154">
        <v>0</v>
      </c>
      <c r="G24" s="155">
        <v>0</v>
      </c>
      <c r="H24" s="155">
        <v>0</v>
      </c>
      <c r="I24" s="155">
        <v>0</v>
      </c>
      <c r="J24" s="155">
        <v>0</v>
      </c>
      <c r="K24" s="35">
        <f t="shared" si="5"/>
        <v>0</v>
      </c>
      <c r="L24" s="5">
        <v>0</v>
      </c>
      <c r="M24" s="5">
        <v>0</v>
      </c>
    </row>
    <row r="25" spans="1:13" x14ac:dyDescent="0.2">
      <c r="A25" s="144" t="s">
        <v>13</v>
      </c>
      <c r="B25" s="144">
        <f>C25+D25</f>
        <v>8</v>
      </c>
      <c r="C25" s="6">
        <f t="shared" ref="C25:J25" si="6">SUM(C22:C24)</f>
        <v>2</v>
      </c>
      <c r="D25" s="6">
        <f t="shared" si="6"/>
        <v>6</v>
      </c>
      <c r="E25" s="6">
        <f t="shared" si="6"/>
        <v>8</v>
      </c>
      <c r="F25" s="6">
        <f t="shared" si="6"/>
        <v>0</v>
      </c>
      <c r="G25" s="6">
        <f t="shared" si="6"/>
        <v>0</v>
      </c>
      <c r="H25" s="6">
        <f t="shared" si="6"/>
        <v>0</v>
      </c>
      <c r="I25" s="6">
        <f t="shared" si="6"/>
        <v>0</v>
      </c>
      <c r="J25" s="6">
        <f t="shared" si="6"/>
        <v>0</v>
      </c>
      <c r="K25" s="32">
        <f>L25+M25</f>
        <v>0</v>
      </c>
      <c r="L25" s="26">
        <f>SUM(L22:L24)</f>
        <v>0</v>
      </c>
      <c r="M25" s="26">
        <f>SUM(M22:M24)</f>
        <v>0</v>
      </c>
    </row>
    <row r="26" spans="1:13" x14ac:dyDescent="0.2">
      <c r="A26" s="294" t="s">
        <v>19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</row>
    <row r="27" spans="1:13" ht="15" x14ac:dyDescent="0.2">
      <c r="A27" s="120">
        <v>2</v>
      </c>
      <c r="B27" s="144">
        <f>C27+D27</f>
        <v>1</v>
      </c>
      <c r="C27" s="153">
        <v>1</v>
      </c>
      <c r="D27" s="153">
        <v>0</v>
      </c>
      <c r="E27" s="154">
        <v>0</v>
      </c>
      <c r="F27" s="154">
        <v>1</v>
      </c>
      <c r="G27" s="155">
        <v>0</v>
      </c>
      <c r="H27" s="155">
        <v>0</v>
      </c>
      <c r="I27" s="155">
        <v>0</v>
      </c>
      <c r="J27" s="155">
        <v>0</v>
      </c>
      <c r="K27" s="35">
        <f t="shared" ref="K27:K29" si="7">L27+M27</f>
        <v>0</v>
      </c>
      <c r="L27" s="5">
        <v>0</v>
      </c>
      <c r="M27" s="5">
        <v>0</v>
      </c>
    </row>
    <row r="28" spans="1:13" ht="15" x14ac:dyDescent="0.2">
      <c r="A28" s="120">
        <v>3</v>
      </c>
      <c r="B28" s="144">
        <f>C28+D28</f>
        <v>0</v>
      </c>
      <c r="C28" s="154">
        <v>0</v>
      </c>
      <c r="D28" s="154">
        <v>0</v>
      </c>
      <c r="E28" s="154">
        <v>0</v>
      </c>
      <c r="F28" s="154">
        <v>0</v>
      </c>
      <c r="G28" s="155">
        <v>0</v>
      </c>
      <c r="H28" s="155">
        <v>0</v>
      </c>
      <c r="I28" s="155">
        <v>0</v>
      </c>
      <c r="J28" s="155">
        <v>0</v>
      </c>
      <c r="K28" s="35">
        <f t="shared" si="7"/>
        <v>0</v>
      </c>
      <c r="L28" s="5">
        <v>0</v>
      </c>
      <c r="M28" s="5">
        <v>0</v>
      </c>
    </row>
    <row r="29" spans="1:13" ht="15" x14ac:dyDescent="0.2">
      <c r="A29" s="120">
        <v>4</v>
      </c>
      <c r="B29" s="144">
        <f>C29+D29</f>
        <v>0</v>
      </c>
      <c r="C29" s="154">
        <v>0</v>
      </c>
      <c r="D29" s="154">
        <v>0</v>
      </c>
      <c r="E29" s="154">
        <v>0</v>
      </c>
      <c r="F29" s="154">
        <v>0</v>
      </c>
      <c r="G29" s="155">
        <v>0</v>
      </c>
      <c r="H29" s="155">
        <v>0</v>
      </c>
      <c r="I29" s="155">
        <v>0</v>
      </c>
      <c r="J29" s="155">
        <v>0</v>
      </c>
      <c r="K29" s="35">
        <f t="shared" si="7"/>
        <v>0</v>
      </c>
      <c r="L29" s="5">
        <v>0</v>
      </c>
      <c r="M29" s="5">
        <v>0</v>
      </c>
    </row>
    <row r="30" spans="1:13" x14ac:dyDescent="0.2">
      <c r="A30" s="144" t="s">
        <v>13</v>
      </c>
      <c r="B30" s="144">
        <f>C30+D30</f>
        <v>1</v>
      </c>
      <c r="C30" s="144">
        <f t="shared" ref="C30:J30" si="8">SUM(C27:C29)</f>
        <v>1</v>
      </c>
      <c r="D30" s="144">
        <f t="shared" si="8"/>
        <v>0</v>
      </c>
      <c r="E30" s="144">
        <f t="shared" si="8"/>
        <v>0</v>
      </c>
      <c r="F30" s="144">
        <f t="shared" si="8"/>
        <v>1</v>
      </c>
      <c r="G30" s="144">
        <f t="shared" si="8"/>
        <v>0</v>
      </c>
      <c r="H30" s="144">
        <f t="shared" si="8"/>
        <v>0</v>
      </c>
      <c r="I30" s="144">
        <f t="shared" si="8"/>
        <v>0</v>
      </c>
      <c r="J30" s="144">
        <f t="shared" si="8"/>
        <v>0</v>
      </c>
      <c r="K30" s="32">
        <f>L30+M30</f>
        <v>0</v>
      </c>
      <c r="L30" s="27">
        <f>SUM(L27:L29)</f>
        <v>0</v>
      </c>
      <c r="M30" s="27">
        <f>SUM(M27:M29)</f>
        <v>0</v>
      </c>
    </row>
    <row r="31" spans="1:13" x14ac:dyDescent="0.2">
      <c r="A31" s="294" t="s">
        <v>21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</row>
    <row r="32" spans="1:13" ht="15" x14ac:dyDescent="0.2">
      <c r="A32" s="120">
        <v>2</v>
      </c>
      <c r="B32" s="144">
        <f>C32+D32</f>
        <v>2</v>
      </c>
      <c r="C32" s="153">
        <v>1</v>
      </c>
      <c r="D32" s="153">
        <v>1</v>
      </c>
      <c r="E32" s="154">
        <v>2</v>
      </c>
      <c r="F32" s="154">
        <v>0</v>
      </c>
      <c r="G32" s="5">
        <v>0</v>
      </c>
      <c r="H32" s="5">
        <v>0</v>
      </c>
      <c r="I32" s="5">
        <v>0</v>
      </c>
      <c r="J32" s="5">
        <v>0</v>
      </c>
      <c r="K32" s="35">
        <f t="shared" ref="K32:K34" si="9">L32+M32</f>
        <v>0</v>
      </c>
      <c r="L32" s="5">
        <v>0</v>
      </c>
      <c r="M32" s="5">
        <v>0</v>
      </c>
    </row>
    <row r="33" spans="1:13" ht="15" x14ac:dyDescent="0.2">
      <c r="A33" s="120">
        <v>3</v>
      </c>
      <c r="B33" s="144">
        <f>C33+D33</f>
        <v>0</v>
      </c>
      <c r="C33" s="154">
        <v>0</v>
      </c>
      <c r="D33" s="154">
        <v>0</v>
      </c>
      <c r="E33" s="154">
        <v>0</v>
      </c>
      <c r="F33" s="154">
        <v>0</v>
      </c>
      <c r="G33" s="5">
        <v>0</v>
      </c>
      <c r="H33" s="5">
        <v>0</v>
      </c>
      <c r="I33" s="5">
        <v>0</v>
      </c>
      <c r="J33" s="5">
        <v>0</v>
      </c>
      <c r="K33" s="35">
        <f t="shared" si="9"/>
        <v>0</v>
      </c>
      <c r="L33" s="5">
        <v>0</v>
      </c>
      <c r="M33" s="5">
        <v>0</v>
      </c>
    </row>
    <row r="34" spans="1:13" ht="15" x14ac:dyDescent="0.2">
      <c r="A34" s="120">
        <v>4</v>
      </c>
      <c r="B34" s="144">
        <f>C34+D34</f>
        <v>1</v>
      </c>
      <c r="C34" s="154">
        <v>0</v>
      </c>
      <c r="D34" s="154">
        <v>1</v>
      </c>
      <c r="E34" s="154">
        <v>1</v>
      </c>
      <c r="F34" s="154">
        <v>0</v>
      </c>
      <c r="G34" s="5">
        <v>0</v>
      </c>
      <c r="H34" s="5">
        <v>0</v>
      </c>
      <c r="I34" s="5">
        <v>0</v>
      </c>
      <c r="J34" s="5">
        <v>0</v>
      </c>
      <c r="K34" s="35">
        <f t="shared" si="9"/>
        <v>0</v>
      </c>
      <c r="L34" s="5">
        <v>0</v>
      </c>
      <c r="M34" s="5">
        <v>0</v>
      </c>
    </row>
    <row r="35" spans="1:13" x14ac:dyDescent="0.2">
      <c r="A35" s="144" t="s">
        <v>13</v>
      </c>
      <c r="B35" s="144">
        <f>C35+D35</f>
        <v>3</v>
      </c>
      <c r="C35" s="144">
        <f t="shared" ref="C35:J35" si="10">SUM(C32:C34)</f>
        <v>1</v>
      </c>
      <c r="D35" s="144">
        <f t="shared" si="10"/>
        <v>2</v>
      </c>
      <c r="E35" s="144">
        <f t="shared" si="10"/>
        <v>3</v>
      </c>
      <c r="F35" s="144">
        <f t="shared" si="10"/>
        <v>0</v>
      </c>
      <c r="G35" s="144">
        <f t="shared" si="10"/>
        <v>0</v>
      </c>
      <c r="H35" s="144">
        <f t="shared" si="10"/>
        <v>0</v>
      </c>
      <c r="I35" s="144">
        <f t="shared" si="10"/>
        <v>0</v>
      </c>
      <c r="J35" s="144">
        <f t="shared" si="10"/>
        <v>0</v>
      </c>
      <c r="K35" s="32">
        <f>L35+M35</f>
        <v>0</v>
      </c>
      <c r="L35" s="27">
        <f>SUM(L32:L34)</f>
        <v>0</v>
      </c>
      <c r="M35" s="27">
        <f>SUM(M32:M34)</f>
        <v>0</v>
      </c>
    </row>
    <row r="36" spans="1:13" x14ac:dyDescent="0.2">
      <c r="A36" s="294" t="s">
        <v>25</v>
      </c>
      <c r="B36" s="294"/>
      <c r="C36" s="296"/>
      <c r="D36" s="296"/>
      <c r="E36" s="296"/>
      <c r="F36" s="296"/>
      <c r="G36" s="294"/>
      <c r="H36" s="294"/>
      <c r="I36" s="294"/>
      <c r="J36" s="294"/>
      <c r="K36" s="294"/>
      <c r="L36" s="294"/>
      <c r="M36" s="294"/>
    </row>
    <row r="37" spans="1:13" x14ac:dyDescent="0.2">
      <c r="A37" s="8" t="s">
        <v>28</v>
      </c>
      <c r="B37" s="144">
        <f t="shared" ref="B37:B41" si="11">C37+D37</f>
        <v>2</v>
      </c>
      <c r="C37" s="9">
        <v>0</v>
      </c>
      <c r="D37" s="9">
        <v>2</v>
      </c>
      <c r="E37" s="9"/>
      <c r="F37" s="9">
        <v>2</v>
      </c>
      <c r="G37" s="10">
        <v>0</v>
      </c>
      <c r="H37" s="9">
        <v>0</v>
      </c>
      <c r="I37" s="120">
        <v>0</v>
      </c>
      <c r="J37" s="9">
        <v>0</v>
      </c>
      <c r="K37" s="35">
        <f t="shared" ref="K37:K41" si="12">L37+M37</f>
        <v>0</v>
      </c>
      <c r="L37" s="120">
        <v>0</v>
      </c>
      <c r="M37" s="9">
        <v>0</v>
      </c>
    </row>
    <row r="38" spans="1:13" x14ac:dyDescent="0.2">
      <c r="A38" s="8" t="s">
        <v>180</v>
      </c>
      <c r="B38" s="144">
        <f t="shared" si="11"/>
        <v>2</v>
      </c>
      <c r="C38" s="9">
        <v>0</v>
      </c>
      <c r="D38" s="9">
        <v>2</v>
      </c>
      <c r="E38" s="9"/>
      <c r="F38" s="9">
        <v>2</v>
      </c>
      <c r="G38" s="10">
        <v>0</v>
      </c>
      <c r="H38" s="9">
        <v>0</v>
      </c>
      <c r="I38" s="120">
        <v>0</v>
      </c>
      <c r="J38" s="9">
        <v>0</v>
      </c>
      <c r="K38" s="35">
        <f t="shared" si="12"/>
        <v>0</v>
      </c>
      <c r="L38" s="120">
        <v>0</v>
      </c>
      <c r="M38" s="9">
        <v>0</v>
      </c>
    </row>
    <row r="39" spans="1:13" x14ac:dyDescent="0.2">
      <c r="A39" s="8" t="s">
        <v>30</v>
      </c>
      <c r="B39" s="144">
        <f t="shared" si="11"/>
        <v>2</v>
      </c>
      <c r="C39" s="9">
        <v>1</v>
      </c>
      <c r="D39" s="9">
        <v>1</v>
      </c>
      <c r="E39" s="9"/>
      <c r="F39" s="9">
        <v>2</v>
      </c>
      <c r="G39" s="10">
        <v>0</v>
      </c>
      <c r="H39" s="9">
        <v>0</v>
      </c>
      <c r="I39" s="120">
        <v>0</v>
      </c>
      <c r="J39" s="9">
        <v>0</v>
      </c>
      <c r="K39" s="35">
        <f t="shared" si="12"/>
        <v>0</v>
      </c>
      <c r="L39" s="120">
        <v>0</v>
      </c>
      <c r="M39" s="9">
        <v>0</v>
      </c>
    </row>
    <row r="40" spans="1:13" ht="12.75" customHeight="1" x14ac:dyDescent="0.2">
      <c r="A40" s="8" t="s">
        <v>32</v>
      </c>
      <c r="B40" s="144">
        <f t="shared" si="11"/>
        <v>1</v>
      </c>
      <c r="C40" s="9">
        <v>1</v>
      </c>
      <c r="D40" s="9">
        <v>0</v>
      </c>
      <c r="E40" s="9"/>
      <c r="F40" s="9">
        <v>1</v>
      </c>
      <c r="G40" s="10">
        <v>0</v>
      </c>
      <c r="H40" s="9">
        <v>0</v>
      </c>
      <c r="I40" s="120">
        <v>0</v>
      </c>
      <c r="J40" s="9">
        <v>0</v>
      </c>
      <c r="K40" s="35">
        <f t="shared" si="12"/>
        <v>0</v>
      </c>
      <c r="L40" s="120">
        <v>0</v>
      </c>
      <c r="M40" s="9">
        <v>0</v>
      </c>
    </row>
    <row r="41" spans="1:13" x14ac:dyDescent="0.2">
      <c r="A41" s="144" t="s">
        <v>13</v>
      </c>
      <c r="B41" s="144">
        <f t="shared" si="11"/>
        <v>7</v>
      </c>
      <c r="C41" s="3">
        <f t="shared" ref="C41:J41" si="13">SUM(C37:C40)</f>
        <v>2</v>
      </c>
      <c r="D41" s="3">
        <f t="shared" si="13"/>
        <v>5</v>
      </c>
      <c r="E41" s="3">
        <f t="shared" si="13"/>
        <v>0</v>
      </c>
      <c r="F41" s="3">
        <f t="shared" si="13"/>
        <v>7</v>
      </c>
      <c r="G41" s="144">
        <f t="shared" si="13"/>
        <v>0</v>
      </c>
      <c r="H41" s="144">
        <f t="shared" si="13"/>
        <v>0</v>
      </c>
      <c r="I41" s="144">
        <f t="shared" si="13"/>
        <v>0</v>
      </c>
      <c r="J41" s="144">
        <f t="shared" si="13"/>
        <v>0</v>
      </c>
      <c r="K41" s="37">
        <f t="shared" si="12"/>
        <v>0</v>
      </c>
      <c r="L41" s="144">
        <f>SUM(L37:L40)</f>
        <v>0</v>
      </c>
      <c r="M41" s="144">
        <f>SUM(M37:M40)</f>
        <v>0</v>
      </c>
    </row>
    <row r="42" spans="1:13" ht="12.75" customHeight="1" x14ac:dyDescent="0.2">
      <c r="A42" s="294" t="s">
        <v>34</v>
      </c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</row>
    <row r="43" spans="1:13" x14ac:dyDescent="0.2">
      <c r="A43" s="120">
        <v>2</v>
      </c>
      <c r="B43" s="144">
        <f t="shared" ref="B43:B46" si="14">C43+D43</f>
        <v>2</v>
      </c>
      <c r="C43" s="162">
        <v>2</v>
      </c>
      <c r="D43" s="162">
        <v>0</v>
      </c>
      <c r="E43" s="163">
        <v>2</v>
      </c>
      <c r="F43" s="163">
        <v>0</v>
      </c>
      <c r="G43" s="163">
        <v>0</v>
      </c>
      <c r="H43" s="163">
        <v>0</v>
      </c>
      <c r="I43" s="163">
        <v>0</v>
      </c>
      <c r="J43" s="163">
        <v>0</v>
      </c>
      <c r="K43" s="35">
        <f t="shared" ref="K43:K45" si="15">L43+M43</f>
        <v>0</v>
      </c>
      <c r="L43" s="5">
        <v>0</v>
      </c>
      <c r="M43" s="5">
        <v>0</v>
      </c>
    </row>
    <row r="44" spans="1:13" x14ac:dyDescent="0.2">
      <c r="A44" s="120">
        <v>3</v>
      </c>
      <c r="B44" s="144">
        <f t="shared" si="14"/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  <c r="H44" s="163">
        <v>0</v>
      </c>
      <c r="I44" s="163">
        <v>0</v>
      </c>
      <c r="J44" s="163">
        <v>0</v>
      </c>
      <c r="K44" s="35">
        <f t="shared" si="15"/>
        <v>0</v>
      </c>
      <c r="L44" s="5">
        <v>0</v>
      </c>
      <c r="M44" s="5">
        <v>0</v>
      </c>
    </row>
    <row r="45" spans="1:13" x14ac:dyDescent="0.2">
      <c r="A45" s="120">
        <v>4</v>
      </c>
      <c r="B45" s="144">
        <f t="shared" si="14"/>
        <v>2</v>
      </c>
      <c r="C45" s="163">
        <v>1</v>
      </c>
      <c r="D45" s="163">
        <v>1</v>
      </c>
      <c r="E45" s="163">
        <v>1</v>
      </c>
      <c r="F45" s="163">
        <v>1</v>
      </c>
      <c r="G45" s="163">
        <v>0</v>
      </c>
      <c r="H45" s="163">
        <v>0</v>
      </c>
      <c r="I45" s="163">
        <v>0</v>
      </c>
      <c r="J45" s="163">
        <v>0</v>
      </c>
      <c r="K45" s="35">
        <f t="shared" si="15"/>
        <v>0</v>
      </c>
      <c r="L45" s="5">
        <v>0</v>
      </c>
      <c r="M45" s="5">
        <v>0</v>
      </c>
    </row>
    <row r="46" spans="1:13" x14ac:dyDescent="0.2">
      <c r="A46" s="144" t="s">
        <v>13</v>
      </c>
      <c r="B46" s="144">
        <f t="shared" si="14"/>
        <v>4</v>
      </c>
      <c r="C46" s="150">
        <f t="shared" ref="C46:J46" si="16">SUM(C43:C45)</f>
        <v>3</v>
      </c>
      <c r="D46" s="150">
        <f t="shared" si="16"/>
        <v>1</v>
      </c>
      <c r="E46" s="150">
        <f t="shared" si="16"/>
        <v>3</v>
      </c>
      <c r="F46" s="150">
        <f t="shared" si="16"/>
        <v>1</v>
      </c>
      <c r="G46" s="150">
        <f t="shared" si="16"/>
        <v>0</v>
      </c>
      <c r="H46" s="150">
        <f t="shared" si="16"/>
        <v>0</v>
      </c>
      <c r="I46" s="150">
        <f t="shared" si="16"/>
        <v>0</v>
      </c>
      <c r="J46" s="150">
        <f t="shared" si="16"/>
        <v>0</v>
      </c>
      <c r="K46" s="32">
        <f>L46+M46</f>
        <v>0</v>
      </c>
      <c r="L46" s="39">
        <f>SUM(L43:L45)</f>
        <v>0</v>
      </c>
      <c r="M46" s="39">
        <f>SUM(M43:M45)</f>
        <v>0</v>
      </c>
    </row>
    <row r="47" spans="1:13" x14ac:dyDescent="0.2">
      <c r="A47" s="294" t="s">
        <v>38</v>
      </c>
      <c r="B47" s="294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</row>
    <row r="48" spans="1:13" x14ac:dyDescent="0.2">
      <c r="A48" s="120">
        <v>2</v>
      </c>
      <c r="B48" s="144">
        <f t="shared" ref="B48:B51" si="17">C48+D48</f>
        <v>5</v>
      </c>
      <c r="C48" s="162">
        <v>2</v>
      </c>
      <c r="D48" s="162">
        <v>3</v>
      </c>
      <c r="E48" s="162">
        <v>5</v>
      </c>
      <c r="F48" s="163">
        <v>0</v>
      </c>
      <c r="G48" s="163">
        <v>0</v>
      </c>
      <c r="H48" s="163">
        <v>0</v>
      </c>
      <c r="I48" s="163">
        <v>0</v>
      </c>
      <c r="J48" s="163">
        <v>0</v>
      </c>
      <c r="K48" s="35">
        <f t="shared" ref="K48:K50" si="18">L48+M48</f>
        <v>0</v>
      </c>
      <c r="L48" s="5">
        <v>0</v>
      </c>
      <c r="M48" s="5">
        <v>0</v>
      </c>
    </row>
    <row r="49" spans="1:13" x14ac:dyDescent="0.2">
      <c r="A49" s="120">
        <v>3</v>
      </c>
      <c r="B49" s="144">
        <f t="shared" si="17"/>
        <v>0</v>
      </c>
      <c r="C49" s="162">
        <v>0</v>
      </c>
      <c r="D49" s="162">
        <v>0</v>
      </c>
      <c r="E49" s="162">
        <v>0</v>
      </c>
      <c r="F49" s="163">
        <v>0</v>
      </c>
      <c r="G49" s="163">
        <v>0</v>
      </c>
      <c r="H49" s="163">
        <v>0</v>
      </c>
      <c r="I49" s="163">
        <v>0</v>
      </c>
      <c r="J49" s="163">
        <v>0</v>
      </c>
      <c r="K49" s="35">
        <f t="shared" si="18"/>
        <v>0</v>
      </c>
      <c r="L49" s="120">
        <v>0</v>
      </c>
      <c r="M49" s="120">
        <v>0</v>
      </c>
    </row>
    <row r="50" spans="1:13" x14ac:dyDescent="0.2">
      <c r="A50" s="120">
        <v>4</v>
      </c>
      <c r="B50" s="144">
        <f t="shared" si="17"/>
        <v>0</v>
      </c>
      <c r="C50" s="162">
        <v>0</v>
      </c>
      <c r="D50" s="162">
        <v>0</v>
      </c>
      <c r="E50" s="162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35">
        <f t="shared" si="18"/>
        <v>0</v>
      </c>
      <c r="L50" s="120">
        <v>0</v>
      </c>
      <c r="M50" s="120">
        <v>0</v>
      </c>
    </row>
    <row r="51" spans="1:13" x14ac:dyDescent="0.2">
      <c r="A51" s="144" t="s">
        <v>13</v>
      </c>
      <c r="B51" s="144">
        <f t="shared" si="17"/>
        <v>5</v>
      </c>
      <c r="C51" s="144">
        <f t="shared" ref="C51:J51" si="19">SUM(C48:C50)</f>
        <v>2</v>
      </c>
      <c r="D51" s="144">
        <f t="shared" si="19"/>
        <v>3</v>
      </c>
      <c r="E51" s="144">
        <f t="shared" si="19"/>
        <v>5</v>
      </c>
      <c r="F51" s="144">
        <f t="shared" si="19"/>
        <v>0</v>
      </c>
      <c r="G51" s="144">
        <f t="shared" si="19"/>
        <v>0</v>
      </c>
      <c r="H51" s="144">
        <f t="shared" si="19"/>
        <v>0</v>
      </c>
      <c r="I51" s="144">
        <f t="shared" si="19"/>
        <v>0</v>
      </c>
      <c r="J51" s="144">
        <f t="shared" si="19"/>
        <v>0</v>
      </c>
      <c r="K51" s="32">
        <f>L51+M51</f>
        <v>0</v>
      </c>
      <c r="L51" s="27">
        <f>SUM(L48:L50)</f>
        <v>0</v>
      </c>
      <c r="M51" s="144">
        <f>SUM(M48:M50)</f>
        <v>0</v>
      </c>
    </row>
    <row r="52" spans="1:13" x14ac:dyDescent="0.2">
      <c r="A52" s="294" t="s">
        <v>39</v>
      </c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</row>
    <row r="53" spans="1:13" x14ac:dyDescent="0.2">
      <c r="A53" s="120">
        <v>2</v>
      </c>
      <c r="B53" s="144">
        <f t="shared" ref="B53:B56" si="20">C53+D53</f>
        <v>1</v>
      </c>
      <c r="C53" s="162">
        <v>0</v>
      </c>
      <c r="D53" s="162">
        <v>1</v>
      </c>
      <c r="E53" s="162">
        <v>1</v>
      </c>
      <c r="F53" s="162">
        <v>0</v>
      </c>
      <c r="G53" s="162">
        <v>0</v>
      </c>
      <c r="H53" s="162">
        <v>0</v>
      </c>
      <c r="I53" s="162">
        <v>0</v>
      </c>
      <c r="J53" s="162">
        <v>0</v>
      </c>
      <c r="K53" s="35">
        <f t="shared" ref="K53:K55" si="21">L53+M53</f>
        <v>0</v>
      </c>
      <c r="L53" s="5">
        <v>0</v>
      </c>
      <c r="M53" s="5">
        <v>0</v>
      </c>
    </row>
    <row r="54" spans="1:13" x14ac:dyDescent="0.2">
      <c r="A54" s="120">
        <v>3</v>
      </c>
      <c r="B54" s="144">
        <f t="shared" si="20"/>
        <v>0</v>
      </c>
      <c r="C54" s="162">
        <v>0</v>
      </c>
      <c r="D54" s="162">
        <v>0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35">
        <f t="shared" si="21"/>
        <v>0</v>
      </c>
      <c r="L54" s="120">
        <v>0</v>
      </c>
      <c r="M54" s="120">
        <v>0</v>
      </c>
    </row>
    <row r="55" spans="1:13" x14ac:dyDescent="0.2">
      <c r="A55" s="120">
        <v>4</v>
      </c>
      <c r="B55" s="144">
        <f t="shared" si="20"/>
        <v>0</v>
      </c>
      <c r="C55" s="162">
        <v>0</v>
      </c>
      <c r="D55" s="162">
        <v>0</v>
      </c>
      <c r="E55" s="162">
        <v>0</v>
      </c>
      <c r="F55" s="162">
        <v>0</v>
      </c>
      <c r="G55" s="162">
        <v>0</v>
      </c>
      <c r="H55" s="162">
        <v>0</v>
      </c>
      <c r="I55" s="162">
        <v>0</v>
      </c>
      <c r="J55" s="162">
        <v>0</v>
      </c>
      <c r="K55" s="35">
        <f t="shared" si="21"/>
        <v>0</v>
      </c>
      <c r="L55" s="120">
        <v>0</v>
      </c>
      <c r="M55" s="120">
        <v>0</v>
      </c>
    </row>
    <row r="56" spans="1:13" x14ac:dyDescent="0.2">
      <c r="A56" s="144" t="s">
        <v>13</v>
      </c>
      <c r="B56" s="144">
        <f t="shared" si="20"/>
        <v>1</v>
      </c>
      <c r="C56" s="144">
        <f t="shared" ref="C56:J56" si="22">SUM(C53:C55)</f>
        <v>0</v>
      </c>
      <c r="D56" s="144">
        <f t="shared" si="22"/>
        <v>1</v>
      </c>
      <c r="E56" s="144">
        <f t="shared" si="22"/>
        <v>1</v>
      </c>
      <c r="F56" s="144">
        <f t="shared" si="22"/>
        <v>0</v>
      </c>
      <c r="G56" s="144">
        <f t="shared" si="22"/>
        <v>0</v>
      </c>
      <c r="H56" s="144">
        <f t="shared" si="22"/>
        <v>0</v>
      </c>
      <c r="I56" s="144">
        <f t="shared" si="22"/>
        <v>0</v>
      </c>
      <c r="J56" s="144">
        <f t="shared" si="22"/>
        <v>0</v>
      </c>
      <c r="K56" s="32">
        <f>L56+M56</f>
        <v>0</v>
      </c>
      <c r="L56" s="144">
        <f>SUM(L53:L55)</f>
        <v>0</v>
      </c>
      <c r="M56" s="27">
        <f>SUM(M53:M55)</f>
        <v>0</v>
      </c>
    </row>
    <row r="57" spans="1:13" x14ac:dyDescent="0.2">
      <c r="A57" s="294" t="s">
        <v>40</v>
      </c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</row>
    <row r="58" spans="1:13" x14ac:dyDescent="0.2">
      <c r="A58" s="120" t="s">
        <v>69</v>
      </c>
      <c r="B58" s="150">
        <f t="shared" ref="B58:B60" si="23">C58+D58</f>
        <v>8</v>
      </c>
      <c r="C58" s="120">
        <v>5</v>
      </c>
      <c r="D58" s="120">
        <v>3</v>
      </c>
      <c r="E58" s="120">
        <v>8</v>
      </c>
      <c r="F58" s="120">
        <v>0</v>
      </c>
      <c r="G58" s="120">
        <v>0</v>
      </c>
      <c r="H58" s="120">
        <v>0</v>
      </c>
      <c r="I58" s="120">
        <v>1</v>
      </c>
      <c r="J58" s="120">
        <v>0</v>
      </c>
      <c r="K58" s="42">
        <f t="shared" ref="K58:K60" si="24">L58+M58</f>
        <v>1</v>
      </c>
      <c r="L58" s="120">
        <v>1</v>
      </c>
      <c r="M58" s="120">
        <v>0</v>
      </c>
    </row>
    <row r="59" spans="1:13" x14ac:dyDescent="0.2">
      <c r="A59" s="120" t="s">
        <v>51</v>
      </c>
      <c r="B59" s="150">
        <f t="shared" si="23"/>
        <v>1</v>
      </c>
      <c r="C59" s="40">
        <v>1</v>
      </c>
      <c r="D59" s="120">
        <v>0</v>
      </c>
      <c r="E59" s="120">
        <v>1</v>
      </c>
      <c r="F59" s="120">
        <v>0</v>
      </c>
      <c r="G59" s="120">
        <v>0</v>
      </c>
      <c r="H59" s="120">
        <v>0</v>
      </c>
      <c r="I59" s="120">
        <v>0</v>
      </c>
      <c r="J59" s="120">
        <v>0</v>
      </c>
      <c r="K59" s="35">
        <f t="shared" si="24"/>
        <v>0</v>
      </c>
      <c r="L59" s="12">
        <v>0</v>
      </c>
      <c r="M59" s="12">
        <v>0</v>
      </c>
    </row>
    <row r="60" spans="1:13" x14ac:dyDescent="0.2">
      <c r="A60" s="144" t="s">
        <v>13</v>
      </c>
      <c r="B60" s="144">
        <f t="shared" si="23"/>
        <v>9</v>
      </c>
      <c r="C60" s="6">
        <f t="shared" ref="C60:J60" si="25">SUM(C58:C59)</f>
        <v>6</v>
      </c>
      <c r="D60" s="6">
        <f t="shared" si="25"/>
        <v>3</v>
      </c>
      <c r="E60" s="6">
        <f t="shared" si="25"/>
        <v>9</v>
      </c>
      <c r="F60" s="6">
        <f t="shared" si="25"/>
        <v>0</v>
      </c>
      <c r="G60" s="6">
        <f t="shared" si="25"/>
        <v>0</v>
      </c>
      <c r="H60" s="6">
        <f t="shared" si="25"/>
        <v>0</v>
      </c>
      <c r="I60" s="6">
        <f t="shared" si="25"/>
        <v>1</v>
      </c>
      <c r="J60" s="6">
        <f t="shared" si="25"/>
        <v>0</v>
      </c>
      <c r="K60" s="33">
        <f t="shared" si="24"/>
        <v>1</v>
      </c>
      <c r="L60" s="26">
        <f>SUM(L58:L59)</f>
        <v>1</v>
      </c>
      <c r="M60" s="26">
        <f>SUM(M58:M59)</f>
        <v>0</v>
      </c>
    </row>
    <row r="61" spans="1:13" x14ac:dyDescent="0.2">
      <c r="A61" s="295" t="s">
        <v>42</v>
      </c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</row>
    <row r="62" spans="1:13" x14ac:dyDescent="0.2">
      <c r="A62" s="120">
        <v>2</v>
      </c>
      <c r="B62" s="144">
        <f>B59+B58+B53+B48+B43+B38+B37+B32+B27+B22+B16+B15+B10</f>
        <v>41</v>
      </c>
      <c r="C62" s="171">
        <f t="shared" ref="C62:M62" si="26">C59+C58+C53+C48+C43+C38+C37+C32+C27+C22+C16+C15+C10</f>
        <v>15</v>
      </c>
      <c r="D62" s="171">
        <f t="shared" si="26"/>
        <v>26</v>
      </c>
      <c r="E62" s="171">
        <f t="shared" si="26"/>
        <v>36</v>
      </c>
      <c r="F62" s="171">
        <f t="shared" si="26"/>
        <v>5</v>
      </c>
      <c r="G62" s="171">
        <f t="shared" si="26"/>
        <v>0</v>
      </c>
      <c r="H62" s="171">
        <f t="shared" si="26"/>
        <v>0</v>
      </c>
      <c r="I62" s="171">
        <f t="shared" si="26"/>
        <v>1</v>
      </c>
      <c r="J62" s="171">
        <f t="shared" si="26"/>
        <v>0</v>
      </c>
      <c r="K62" s="171">
        <f t="shared" si="26"/>
        <v>1</v>
      </c>
      <c r="L62" s="171">
        <f t="shared" si="26"/>
        <v>1</v>
      </c>
      <c r="M62" s="171">
        <f t="shared" si="26"/>
        <v>0</v>
      </c>
    </row>
    <row r="63" spans="1:13" x14ac:dyDescent="0.2">
      <c r="A63" s="120">
        <v>3</v>
      </c>
      <c r="B63" s="144">
        <f>B54+B49+B44+B39+B33+B28+B23+B18+B17+B11</f>
        <v>13</v>
      </c>
      <c r="C63" s="171">
        <f t="shared" ref="C63:M63" si="27">C54+C49+C44+C39+C33+C28+C23+C18+C17+C11</f>
        <v>4</v>
      </c>
      <c r="D63" s="171">
        <f t="shared" si="27"/>
        <v>9</v>
      </c>
      <c r="E63" s="171">
        <f t="shared" si="27"/>
        <v>10</v>
      </c>
      <c r="F63" s="171">
        <f t="shared" si="27"/>
        <v>3</v>
      </c>
      <c r="G63" s="171">
        <f t="shared" si="27"/>
        <v>0</v>
      </c>
      <c r="H63" s="171">
        <f t="shared" si="27"/>
        <v>0</v>
      </c>
      <c r="I63" s="171">
        <f t="shared" si="27"/>
        <v>0</v>
      </c>
      <c r="J63" s="171">
        <f t="shared" si="27"/>
        <v>0</v>
      </c>
      <c r="K63" s="171">
        <f t="shared" si="27"/>
        <v>0</v>
      </c>
      <c r="L63" s="171">
        <f t="shared" si="27"/>
        <v>0</v>
      </c>
      <c r="M63" s="171">
        <f t="shared" si="27"/>
        <v>0</v>
      </c>
    </row>
    <row r="64" spans="1:13" ht="12.75" customHeight="1" x14ac:dyDescent="0.2">
      <c r="A64" s="120">
        <v>4</v>
      </c>
      <c r="B64" s="144">
        <f>B55+B50+B45+B40+B34+B29+B24+B19+B12</f>
        <v>13</v>
      </c>
      <c r="C64" s="171">
        <f t="shared" ref="C64:M64" si="28">C55+C50+C45+C40+C34+C29+C24+C19+C12</f>
        <v>8</v>
      </c>
      <c r="D64" s="171">
        <f t="shared" si="28"/>
        <v>5</v>
      </c>
      <c r="E64" s="171">
        <f t="shared" si="28"/>
        <v>10</v>
      </c>
      <c r="F64" s="171">
        <f t="shared" si="28"/>
        <v>3</v>
      </c>
      <c r="G64" s="171">
        <f t="shared" si="28"/>
        <v>0</v>
      </c>
      <c r="H64" s="171">
        <f t="shared" si="28"/>
        <v>0</v>
      </c>
      <c r="I64" s="171">
        <f t="shared" si="28"/>
        <v>0</v>
      </c>
      <c r="J64" s="171">
        <f t="shared" si="28"/>
        <v>0</v>
      </c>
      <c r="K64" s="171">
        <f t="shared" si="28"/>
        <v>0</v>
      </c>
      <c r="L64" s="171">
        <f t="shared" si="28"/>
        <v>0</v>
      </c>
      <c r="M64" s="171">
        <f t="shared" si="28"/>
        <v>0</v>
      </c>
    </row>
    <row r="65" spans="1:13" x14ac:dyDescent="0.2">
      <c r="A65" s="144" t="s">
        <v>13</v>
      </c>
      <c r="B65" s="144">
        <f t="shared" ref="B65:M65" si="29">SUM(B62:B64)</f>
        <v>67</v>
      </c>
      <c r="C65" s="144">
        <f t="shared" si="29"/>
        <v>27</v>
      </c>
      <c r="D65" s="144">
        <f t="shared" si="29"/>
        <v>40</v>
      </c>
      <c r="E65" s="144">
        <f t="shared" si="29"/>
        <v>56</v>
      </c>
      <c r="F65" s="144">
        <f t="shared" si="29"/>
        <v>11</v>
      </c>
      <c r="G65" s="144">
        <f t="shared" si="29"/>
        <v>0</v>
      </c>
      <c r="H65" s="144">
        <f t="shared" si="29"/>
        <v>0</v>
      </c>
      <c r="I65" s="144">
        <f t="shared" si="29"/>
        <v>1</v>
      </c>
      <c r="J65" s="144">
        <f t="shared" si="29"/>
        <v>0</v>
      </c>
      <c r="K65" s="27">
        <f t="shared" si="29"/>
        <v>1</v>
      </c>
      <c r="L65" s="27">
        <f t="shared" si="29"/>
        <v>1</v>
      </c>
      <c r="M65" s="27">
        <f t="shared" si="29"/>
        <v>0</v>
      </c>
    </row>
  </sheetData>
  <mergeCells count="21">
    <mergeCell ref="K2:M2"/>
    <mergeCell ref="A3:M3"/>
    <mergeCell ref="A4:M4"/>
    <mergeCell ref="A5:M5"/>
    <mergeCell ref="A36:M36"/>
    <mergeCell ref="A6:A7"/>
    <mergeCell ref="B6:B7"/>
    <mergeCell ref="C6:F6"/>
    <mergeCell ref="G6:H6"/>
    <mergeCell ref="I6:J6"/>
    <mergeCell ref="K6:M6"/>
    <mergeCell ref="A9:M9"/>
    <mergeCell ref="A14:M14"/>
    <mergeCell ref="A21:M21"/>
    <mergeCell ref="A26:M26"/>
    <mergeCell ref="A31:M31"/>
    <mergeCell ref="A42:M42"/>
    <mergeCell ref="A47:M47"/>
    <mergeCell ref="A52:M52"/>
    <mergeCell ref="A57:M57"/>
    <mergeCell ref="A61:M61"/>
  </mergeCells>
  <printOptions horizontalCentered="1"/>
  <pageMargins left="0.35433070866141736" right="0.35433070866141736" top="0.31496062992125984" bottom="0.27559055118110237" header="0.31496062992125984" footer="0.23622047244094491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M135"/>
  <sheetViews>
    <sheetView view="pageBreakPreview" zoomScale="70" zoomScaleNormal="100" zoomScaleSheetLayoutView="70" workbookViewId="0">
      <pane ySplit="1485" topLeftCell="A28" activePane="bottomLeft"/>
      <selection pane="bottomLeft" activeCell="A5" sqref="A5:A7"/>
    </sheetView>
  </sheetViews>
  <sheetFormatPr defaultRowHeight="12.75" x14ac:dyDescent="0.2"/>
  <cols>
    <col min="1" max="1" width="10.5703125" style="1" customWidth="1"/>
    <col min="2" max="3" width="12.28515625" style="1" customWidth="1"/>
    <col min="4" max="4" width="12.28515625" style="21" customWidth="1"/>
    <col min="5" max="6" width="12.28515625" style="1" customWidth="1"/>
    <col min="7" max="7" width="12.28515625" style="21" customWidth="1"/>
    <col min="8" max="9" width="12.28515625" style="1" customWidth="1"/>
    <col min="10" max="10" width="12.28515625" style="21" customWidth="1"/>
    <col min="11" max="16384" width="9.140625" style="1"/>
  </cols>
  <sheetData>
    <row r="1" spans="1:13" x14ac:dyDescent="0.2">
      <c r="A1" s="300" t="s">
        <v>98</v>
      </c>
      <c r="B1" s="300"/>
      <c r="C1" s="300"/>
      <c r="D1" s="300"/>
      <c r="E1" s="300"/>
      <c r="F1" s="300"/>
      <c r="G1" s="300"/>
      <c r="H1" s="300"/>
      <c r="I1" s="300"/>
      <c r="J1" s="300"/>
      <c r="K1" s="75"/>
      <c r="L1" s="75"/>
      <c r="M1" s="75"/>
    </row>
    <row r="2" spans="1:13" ht="14.25" customHeight="1" x14ac:dyDescent="0.2">
      <c r="A2" s="302" t="s">
        <v>97</v>
      </c>
      <c r="B2" s="302"/>
      <c r="C2" s="302"/>
      <c r="D2" s="302"/>
      <c r="E2" s="302"/>
      <c r="F2" s="302"/>
      <c r="G2" s="302"/>
      <c r="H2" s="302"/>
      <c r="I2" s="302"/>
      <c r="J2" s="302"/>
      <c r="K2" s="75"/>
      <c r="L2" s="75"/>
      <c r="M2" s="75"/>
    </row>
    <row r="3" spans="1:13" ht="13.5" customHeight="1" x14ac:dyDescent="0.2">
      <c r="A3" s="303" t="s">
        <v>205</v>
      </c>
      <c r="B3" s="303"/>
      <c r="C3" s="303"/>
      <c r="D3" s="303"/>
      <c r="E3" s="303"/>
      <c r="F3" s="303"/>
      <c r="G3" s="303"/>
      <c r="H3" s="303"/>
      <c r="I3" s="303"/>
      <c r="J3" s="303"/>
      <c r="K3" s="74"/>
      <c r="L3" s="74"/>
      <c r="M3" s="74"/>
    </row>
    <row r="4" spans="1:13" ht="12.75" customHeight="1" x14ac:dyDescent="0.2">
      <c r="A4" s="72"/>
      <c r="B4" s="72"/>
      <c r="C4" s="72"/>
      <c r="D4" s="72"/>
      <c r="E4" s="72"/>
      <c r="F4" s="72"/>
      <c r="G4" s="72"/>
      <c r="H4" s="72"/>
      <c r="I4" s="73"/>
      <c r="J4" s="72"/>
    </row>
    <row r="5" spans="1:13" x14ac:dyDescent="0.2">
      <c r="A5" s="298" t="s">
        <v>1</v>
      </c>
      <c r="B5" s="301" t="s">
        <v>96</v>
      </c>
      <c r="C5" s="301"/>
      <c r="D5" s="301"/>
      <c r="E5" s="301"/>
      <c r="F5" s="301"/>
      <c r="G5" s="301"/>
      <c r="H5" s="301"/>
      <c r="I5" s="301"/>
      <c r="J5" s="301"/>
    </row>
    <row r="6" spans="1:13" x14ac:dyDescent="0.2">
      <c r="A6" s="298"/>
      <c r="B6" s="301" t="s">
        <v>95</v>
      </c>
      <c r="C6" s="301"/>
      <c r="D6" s="301"/>
      <c r="E6" s="301" t="s">
        <v>94</v>
      </c>
      <c r="F6" s="301"/>
      <c r="G6" s="301"/>
      <c r="H6" s="301" t="s">
        <v>93</v>
      </c>
      <c r="I6" s="301"/>
      <c r="J6" s="301"/>
    </row>
    <row r="7" spans="1:13" x14ac:dyDescent="0.2">
      <c r="A7" s="298"/>
      <c r="B7" s="61" t="s">
        <v>7</v>
      </c>
      <c r="C7" s="61" t="s">
        <v>8</v>
      </c>
      <c r="D7" s="61" t="s">
        <v>93</v>
      </c>
      <c r="E7" s="61" t="s">
        <v>7</v>
      </c>
      <c r="F7" s="61" t="s">
        <v>8</v>
      </c>
      <c r="G7" s="61" t="s">
        <v>93</v>
      </c>
      <c r="H7" s="61" t="s">
        <v>7</v>
      </c>
      <c r="I7" s="61" t="s">
        <v>8</v>
      </c>
      <c r="J7" s="61" t="s">
        <v>93</v>
      </c>
    </row>
    <row r="8" spans="1:13" ht="12.75" customHeight="1" x14ac:dyDescent="0.2">
      <c r="A8" s="278" t="s">
        <v>92</v>
      </c>
      <c r="B8" s="279"/>
      <c r="C8" s="279"/>
      <c r="D8" s="279"/>
      <c r="E8" s="279"/>
      <c r="F8" s="279"/>
      <c r="G8" s="279"/>
      <c r="H8" s="279"/>
      <c r="I8" s="279"/>
      <c r="J8" s="280"/>
    </row>
    <row r="9" spans="1:13" ht="12.75" hidden="1" customHeight="1" x14ac:dyDescent="0.2">
      <c r="A9" s="2">
        <v>1</v>
      </c>
      <c r="B9" s="41"/>
      <c r="C9" s="41"/>
      <c r="D9" s="55">
        <f>SUM(B9:C9)</f>
        <v>0</v>
      </c>
      <c r="E9" s="41"/>
      <c r="F9" s="41"/>
      <c r="G9" s="55">
        <f>SUM(E9:F9)</f>
        <v>0</v>
      </c>
      <c r="H9" s="2">
        <f t="shared" ref="H9:J12" si="0">B9+E9</f>
        <v>0</v>
      </c>
      <c r="I9" s="2">
        <f t="shared" si="0"/>
        <v>0</v>
      </c>
      <c r="J9" s="55">
        <f t="shared" si="0"/>
        <v>0</v>
      </c>
    </row>
    <row r="10" spans="1:13" ht="12.75" customHeight="1" x14ac:dyDescent="0.2">
      <c r="A10" s="2">
        <v>2</v>
      </c>
      <c r="B10" s="41">
        <v>20</v>
      </c>
      <c r="C10" s="41">
        <v>80</v>
      </c>
      <c r="D10" s="2">
        <f>B10+C10</f>
        <v>100</v>
      </c>
      <c r="E10" s="41">
        <v>115</v>
      </c>
      <c r="F10" s="41">
        <v>661</v>
      </c>
      <c r="G10" s="2">
        <f>E10+F10</f>
        <v>776</v>
      </c>
      <c r="H10" s="2">
        <f t="shared" si="0"/>
        <v>135</v>
      </c>
      <c r="I10" s="2">
        <f t="shared" si="0"/>
        <v>741</v>
      </c>
      <c r="J10" s="55">
        <f t="shared" si="0"/>
        <v>876</v>
      </c>
    </row>
    <row r="11" spans="1:13" ht="12.75" customHeight="1" x14ac:dyDescent="0.2">
      <c r="A11" s="2">
        <v>3</v>
      </c>
      <c r="B11" s="41">
        <v>22</v>
      </c>
      <c r="C11" s="41">
        <v>101</v>
      </c>
      <c r="D11" s="2">
        <f>B11+C11</f>
        <v>123</v>
      </c>
      <c r="E11" s="41">
        <v>105</v>
      </c>
      <c r="F11" s="41">
        <v>596</v>
      </c>
      <c r="G11" s="2">
        <f>E11+F11</f>
        <v>701</v>
      </c>
      <c r="H11" s="2">
        <f t="shared" si="0"/>
        <v>127</v>
      </c>
      <c r="I11" s="2">
        <f t="shared" si="0"/>
        <v>697</v>
      </c>
      <c r="J11" s="55">
        <f t="shared" si="0"/>
        <v>824</v>
      </c>
    </row>
    <row r="12" spans="1:13" ht="12.75" customHeight="1" x14ac:dyDescent="0.2">
      <c r="A12" s="2">
        <v>4</v>
      </c>
      <c r="B12" s="41">
        <v>21</v>
      </c>
      <c r="C12" s="41">
        <v>115</v>
      </c>
      <c r="D12" s="2">
        <f>B12+C12</f>
        <v>136</v>
      </c>
      <c r="E12" s="41">
        <v>101</v>
      </c>
      <c r="F12" s="41">
        <v>595</v>
      </c>
      <c r="G12" s="2">
        <f>E12+F12</f>
        <v>696</v>
      </c>
      <c r="H12" s="2">
        <f t="shared" si="0"/>
        <v>122</v>
      </c>
      <c r="I12" s="2">
        <f t="shared" si="0"/>
        <v>710</v>
      </c>
      <c r="J12" s="55">
        <f t="shared" si="0"/>
        <v>832</v>
      </c>
    </row>
    <row r="13" spans="1:13" ht="12.75" customHeight="1" x14ac:dyDescent="0.2">
      <c r="A13" s="55" t="s">
        <v>13</v>
      </c>
      <c r="B13" s="55">
        <f t="shared" ref="B13:G13" si="1">SUM(B9:B12)</f>
        <v>63</v>
      </c>
      <c r="C13" s="55">
        <f t="shared" si="1"/>
        <v>296</v>
      </c>
      <c r="D13" s="142">
        <f t="shared" si="1"/>
        <v>359</v>
      </c>
      <c r="E13" s="55">
        <f t="shared" si="1"/>
        <v>321</v>
      </c>
      <c r="F13" s="55">
        <f t="shared" si="1"/>
        <v>1852</v>
      </c>
      <c r="G13" s="55">
        <f t="shared" si="1"/>
        <v>2173</v>
      </c>
      <c r="H13" s="2">
        <f>B13+E13</f>
        <v>384</v>
      </c>
      <c r="I13" s="2">
        <f>C13+F13</f>
        <v>2148</v>
      </c>
      <c r="J13" s="55">
        <f>SUM(H13:I13)</f>
        <v>2532</v>
      </c>
    </row>
    <row r="14" spans="1:13" ht="12.75" customHeight="1" x14ac:dyDescent="0.2">
      <c r="A14" s="278" t="s">
        <v>91</v>
      </c>
      <c r="B14" s="279"/>
      <c r="C14" s="279"/>
      <c r="D14" s="279"/>
      <c r="E14" s="279"/>
      <c r="F14" s="279"/>
      <c r="G14" s="279"/>
      <c r="H14" s="279"/>
      <c r="I14" s="279"/>
      <c r="J14" s="280"/>
    </row>
    <row r="15" spans="1:13" ht="12.75" customHeight="1" x14ac:dyDescent="0.2">
      <c r="A15" s="2">
        <v>2</v>
      </c>
      <c r="B15" s="9">
        <v>25</v>
      </c>
      <c r="C15" s="9">
        <v>72</v>
      </c>
      <c r="D15" s="2">
        <f>B15+C15</f>
        <v>97</v>
      </c>
      <c r="E15" s="9">
        <v>85</v>
      </c>
      <c r="F15" s="9">
        <v>534</v>
      </c>
      <c r="G15" s="2">
        <f t="shared" ref="G15:G20" si="2">E15+F15</f>
        <v>619</v>
      </c>
      <c r="H15" s="10">
        <f t="shared" ref="H15:J19" si="3">B15+E15</f>
        <v>110</v>
      </c>
      <c r="I15" s="2">
        <f t="shared" si="3"/>
        <v>606</v>
      </c>
      <c r="J15" s="55">
        <f t="shared" si="3"/>
        <v>716</v>
      </c>
    </row>
    <row r="16" spans="1:13" ht="12.75" customHeight="1" x14ac:dyDescent="0.2">
      <c r="A16" s="2" t="s">
        <v>15</v>
      </c>
      <c r="B16" s="9">
        <v>0</v>
      </c>
      <c r="C16" s="9">
        <v>18</v>
      </c>
      <c r="D16" s="2">
        <f>B16+C16</f>
        <v>18</v>
      </c>
      <c r="E16" s="9">
        <v>0</v>
      </c>
      <c r="F16" s="9">
        <v>160</v>
      </c>
      <c r="G16" s="2">
        <f t="shared" si="2"/>
        <v>160</v>
      </c>
      <c r="H16" s="10">
        <f t="shared" si="3"/>
        <v>0</v>
      </c>
      <c r="I16" s="2">
        <f t="shared" si="3"/>
        <v>178</v>
      </c>
      <c r="J16" s="55">
        <f t="shared" si="3"/>
        <v>178</v>
      </c>
    </row>
    <row r="17" spans="1:10" ht="12.75" customHeight="1" x14ac:dyDescent="0.2">
      <c r="A17" s="2">
        <v>3</v>
      </c>
      <c r="B17" s="9">
        <v>16</v>
      </c>
      <c r="C17" s="9">
        <v>60</v>
      </c>
      <c r="D17" s="2">
        <f>B17+C17</f>
        <v>76</v>
      </c>
      <c r="E17" s="9">
        <v>85</v>
      </c>
      <c r="F17" s="9">
        <v>562</v>
      </c>
      <c r="G17" s="2">
        <f t="shared" si="2"/>
        <v>647</v>
      </c>
      <c r="H17" s="10">
        <f t="shared" si="3"/>
        <v>101</v>
      </c>
      <c r="I17" s="2">
        <f t="shared" si="3"/>
        <v>622</v>
      </c>
      <c r="J17" s="55">
        <f t="shared" si="3"/>
        <v>723</v>
      </c>
    </row>
    <row r="18" spans="1:10" ht="12.75" customHeight="1" x14ac:dyDescent="0.2">
      <c r="A18" s="2" t="s">
        <v>50</v>
      </c>
      <c r="B18" s="9">
        <v>0</v>
      </c>
      <c r="C18" s="9">
        <v>20</v>
      </c>
      <c r="D18" s="2">
        <f>B18+C18</f>
        <v>20</v>
      </c>
      <c r="E18" s="9">
        <v>1</v>
      </c>
      <c r="F18" s="9">
        <v>92</v>
      </c>
      <c r="G18" s="2">
        <f t="shared" si="2"/>
        <v>93</v>
      </c>
      <c r="H18" s="10">
        <f t="shared" si="3"/>
        <v>1</v>
      </c>
      <c r="I18" s="2">
        <f t="shared" si="3"/>
        <v>112</v>
      </c>
      <c r="J18" s="55">
        <f t="shared" si="3"/>
        <v>113</v>
      </c>
    </row>
    <row r="19" spans="1:10" ht="12.75" customHeight="1" x14ac:dyDescent="0.2">
      <c r="A19" s="2">
        <v>4</v>
      </c>
      <c r="B19" s="9">
        <v>23</v>
      </c>
      <c r="C19" s="9">
        <v>107</v>
      </c>
      <c r="D19" s="2">
        <f>B19+C19</f>
        <v>130</v>
      </c>
      <c r="E19" s="9">
        <v>126</v>
      </c>
      <c r="F19" s="9">
        <v>656</v>
      </c>
      <c r="G19" s="2">
        <f t="shared" si="2"/>
        <v>782</v>
      </c>
      <c r="H19" s="10">
        <f t="shared" si="3"/>
        <v>149</v>
      </c>
      <c r="I19" s="2">
        <f t="shared" si="3"/>
        <v>763</v>
      </c>
      <c r="J19" s="55">
        <f t="shared" si="3"/>
        <v>912</v>
      </c>
    </row>
    <row r="20" spans="1:10" s="21" customFormat="1" ht="12.75" customHeight="1" x14ac:dyDescent="0.2">
      <c r="A20" s="55" t="s">
        <v>13</v>
      </c>
      <c r="B20" s="3">
        <f>SUM(B15:B19)</f>
        <v>64</v>
      </c>
      <c r="C20" s="3">
        <f>SUM(C15:C19)</f>
        <v>277</v>
      </c>
      <c r="D20" s="3">
        <f>SUM(B20:C20)</f>
        <v>341</v>
      </c>
      <c r="E20" s="3">
        <f>SUM(E15:E19)</f>
        <v>297</v>
      </c>
      <c r="F20" s="3">
        <f>SUM(F15:F19)</f>
        <v>2004</v>
      </c>
      <c r="G20" s="3">
        <f t="shared" si="2"/>
        <v>2301</v>
      </c>
      <c r="H20" s="55">
        <f>B20+E20</f>
        <v>361</v>
      </c>
      <c r="I20" s="55">
        <f>C20+F20</f>
        <v>2281</v>
      </c>
      <c r="J20" s="55">
        <f>SUM(H20:I20)</f>
        <v>2642</v>
      </c>
    </row>
    <row r="21" spans="1:10" s="21" customFormat="1" ht="12.75" customHeight="1" x14ac:dyDescent="0.2">
      <c r="A21" s="278" t="s">
        <v>90</v>
      </c>
      <c r="B21" s="279"/>
      <c r="C21" s="279"/>
      <c r="D21" s="279"/>
      <c r="E21" s="279"/>
      <c r="F21" s="279"/>
      <c r="G21" s="279"/>
      <c r="H21" s="279"/>
      <c r="I21" s="279"/>
      <c r="J21" s="280"/>
    </row>
    <row r="22" spans="1:10" s="21" customFormat="1" ht="12.75" customHeight="1" x14ac:dyDescent="0.2">
      <c r="A22" s="2">
        <v>1</v>
      </c>
      <c r="B22" s="36">
        <v>60</v>
      </c>
      <c r="C22" s="36">
        <v>375</v>
      </c>
      <c r="D22" s="71">
        <f>C22+B22</f>
        <v>435</v>
      </c>
      <c r="E22" s="36">
        <v>163</v>
      </c>
      <c r="F22" s="36">
        <v>780</v>
      </c>
      <c r="G22" s="71">
        <f>E22+F22</f>
        <v>943</v>
      </c>
      <c r="H22" s="2">
        <f>B22+E22</f>
        <v>223</v>
      </c>
      <c r="I22" s="2">
        <f>C22+F22</f>
        <v>1155</v>
      </c>
      <c r="J22" s="55">
        <f>SUM(H22:I22)</f>
        <v>1378</v>
      </c>
    </row>
    <row r="23" spans="1:10" s="21" customFormat="1" ht="12.75" customHeight="1" x14ac:dyDescent="0.2">
      <c r="A23" s="2" t="s">
        <v>17</v>
      </c>
      <c r="B23" s="36">
        <v>0</v>
      </c>
      <c r="C23" s="36">
        <v>36</v>
      </c>
      <c r="D23" s="71">
        <f>C23+B23</f>
        <v>36</v>
      </c>
      <c r="E23" s="36">
        <v>2</v>
      </c>
      <c r="F23" s="36">
        <v>112</v>
      </c>
      <c r="G23" s="71">
        <f>E23+F23</f>
        <v>114</v>
      </c>
      <c r="H23" s="2">
        <f>B23+E23</f>
        <v>2</v>
      </c>
      <c r="I23" s="2">
        <f>C23+F23</f>
        <v>148</v>
      </c>
      <c r="J23" s="55">
        <f>D23+G23</f>
        <v>150</v>
      </c>
    </row>
    <row r="24" spans="1:10" s="21" customFormat="1" ht="12.75" customHeight="1" x14ac:dyDescent="0.2">
      <c r="A24" s="2">
        <v>2</v>
      </c>
      <c r="B24" s="5"/>
      <c r="C24" s="5"/>
      <c r="D24" s="55"/>
      <c r="E24" s="5"/>
      <c r="F24" s="5"/>
      <c r="G24" s="55"/>
      <c r="H24" s="2"/>
      <c r="I24" s="2"/>
      <c r="J24" s="55"/>
    </row>
    <row r="25" spans="1:10" s="21" customFormat="1" ht="12.75" customHeight="1" x14ac:dyDescent="0.2">
      <c r="A25" s="2">
        <v>3</v>
      </c>
      <c r="B25" s="5"/>
      <c r="C25" s="5"/>
      <c r="D25" s="55"/>
      <c r="E25" s="5"/>
      <c r="F25" s="5"/>
      <c r="G25" s="55"/>
      <c r="H25" s="2"/>
      <c r="I25" s="2"/>
      <c r="J25" s="55"/>
    </row>
    <row r="26" spans="1:10" s="21" customFormat="1" ht="12.75" customHeight="1" x14ac:dyDescent="0.2">
      <c r="A26" s="2">
        <v>4</v>
      </c>
      <c r="B26" s="5"/>
      <c r="C26" s="5"/>
      <c r="D26" s="55"/>
      <c r="E26" s="5"/>
      <c r="F26" s="5"/>
      <c r="G26" s="55"/>
      <c r="H26" s="2"/>
      <c r="I26" s="2"/>
      <c r="J26" s="55"/>
    </row>
    <row r="27" spans="1:10" s="21" customFormat="1" ht="12.75" customHeight="1" x14ac:dyDescent="0.2">
      <c r="A27" s="55" t="s">
        <v>13</v>
      </c>
      <c r="B27" s="55">
        <f>SUM(B22:B26)</f>
        <v>60</v>
      </c>
      <c r="C27" s="55">
        <f>SUM(C22:C26)</f>
        <v>411</v>
      </c>
      <c r="D27" s="142">
        <f>SUM(B27:C27)</f>
        <v>471</v>
      </c>
      <c r="E27" s="55">
        <f>SUM(E22:E26)</f>
        <v>165</v>
      </c>
      <c r="F27" s="55">
        <f>SUM(F22:F26)</f>
        <v>892</v>
      </c>
      <c r="G27" s="55">
        <f>SUM(E27:F27)</f>
        <v>1057</v>
      </c>
      <c r="H27" s="55">
        <f>SUM(H22:H26)</f>
        <v>225</v>
      </c>
      <c r="I27" s="55">
        <f>SUM(I22:I26)</f>
        <v>1303</v>
      </c>
      <c r="J27" s="55">
        <f>SUM(H27:I27)</f>
        <v>1528</v>
      </c>
    </row>
    <row r="28" spans="1:10" s="21" customFormat="1" ht="12.75" customHeight="1" x14ac:dyDescent="0.2">
      <c r="A28" s="278" t="s">
        <v>18</v>
      </c>
      <c r="B28" s="279"/>
      <c r="C28" s="279"/>
      <c r="D28" s="279"/>
      <c r="E28" s="279"/>
      <c r="F28" s="279"/>
      <c r="G28" s="279"/>
      <c r="H28" s="279"/>
      <c r="I28" s="279"/>
      <c r="J28" s="280"/>
    </row>
    <row r="29" spans="1:10" s="21" customFormat="1" ht="12.75" customHeight="1" x14ac:dyDescent="0.2">
      <c r="A29" s="69">
        <v>1</v>
      </c>
      <c r="B29" s="158">
        <v>42</v>
      </c>
      <c r="C29" s="158">
        <v>207</v>
      </c>
      <c r="D29" s="71">
        <f>C29+B29</f>
        <v>249</v>
      </c>
      <c r="E29" s="158">
        <v>81</v>
      </c>
      <c r="F29" s="158">
        <v>329</v>
      </c>
      <c r="G29" s="71">
        <f>E29+F29</f>
        <v>410</v>
      </c>
      <c r="H29" s="120">
        <f t="shared" ref="H29:I32" si="4">B29+E29</f>
        <v>123</v>
      </c>
      <c r="I29" s="120">
        <f t="shared" si="4"/>
        <v>536</v>
      </c>
      <c r="J29" s="142">
        <f>SUM(H29:I29)</f>
        <v>659</v>
      </c>
    </row>
    <row r="30" spans="1:10" s="21" customFormat="1" ht="12.75" customHeight="1" x14ac:dyDescent="0.2">
      <c r="A30" s="69">
        <v>2</v>
      </c>
      <c r="B30" s="159">
        <v>21</v>
      </c>
      <c r="C30" s="159">
        <v>89</v>
      </c>
      <c r="D30" s="71">
        <f>C30+B30</f>
        <v>110</v>
      </c>
      <c r="E30" s="159">
        <v>92</v>
      </c>
      <c r="F30" s="159">
        <v>482</v>
      </c>
      <c r="G30" s="71">
        <f>E30+F30</f>
        <v>574</v>
      </c>
      <c r="H30" s="120">
        <f t="shared" si="4"/>
        <v>113</v>
      </c>
      <c r="I30" s="120">
        <f t="shared" si="4"/>
        <v>571</v>
      </c>
      <c r="J30" s="142">
        <f>SUM(H30:I30)</f>
        <v>684</v>
      </c>
    </row>
    <row r="31" spans="1:10" s="21" customFormat="1" ht="12.75" customHeight="1" x14ac:dyDescent="0.2">
      <c r="A31" s="69">
        <v>3</v>
      </c>
      <c r="B31" s="159">
        <v>18</v>
      </c>
      <c r="C31" s="159">
        <v>46</v>
      </c>
      <c r="D31" s="71">
        <f>C31+B31</f>
        <v>64</v>
      </c>
      <c r="E31" s="159">
        <v>63</v>
      </c>
      <c r="F31" s="159">
        <v>214</v>
      </c>
      <c r="G31" s="71">
        <f>E31+F31</f>
        <v>277</v>
      </c>
      <c r="H31" s="120">
        <f t="shared" si="4"/>
        <v>81</v>
      </c>
      <c r="I31" s="120">
        <f t="shared" si="4"/>
        <v>260</v>
      </c>
      <c r="J31" s="142">
        <f>SUM(H31:I31)</f>
        <v>341</v>
      </c>
    </row>
    <row r="32" spans="1:10" s="21" customFormat="1" ht="12.75" customHeight="1" x14ac:dyDescent="0.2">
      <c r="A32" s="69">
        <v>4</v>
      </c>
      <c r="B32" s="159">
        <v>8</v>
      </c>
      <c r="C32" s="159">
        <v>22</v>
      </c>
      <c r="D32" s="71">
        <f>C32+B32</f>
        <v>30</v>
      </c>
      <c r="E32" s="159">
        <v>33</v>
      </c>
      <c r="F32" s="159">
        <v>133</v>
      </c>
      <c r="G32" s="71">
        <f>E32+F32</f>
        <v>166</v>
      </c>
      <c r="H32" s="120">
        <f t="shared" si="4"/>
        <v>41</v>
      </c>
      <c r="I32" s="120">
        <f t="shared" si="4"/>
        <v>155</v>
      </c>
      <c r="J32" s="142">
        <f>SUM(H32:I32)</f>
        <v>196</v>
      </c>
    </row>
    <row r="33" spans="1:10" s="21" customFormat="1" ht="12.75" customHeight="1" x14ac:dyDescent="0.2">
      <c r="A33" s="56" t="s">
        <v>13</v>
      </c>
      <c r="B33" s="142">
        <f t="shared" ref="B33:J33" si="5">SUM(B28:B32)</f>
        <v>89</v>
      </c>
      <c r="C33" s="142">
        <f t="shared" si="5"/>
        <v>364</v>
      </c>
      <c r="D33" s="142">
        <f t="shared" si="5"/>
        <v>453</v>
      </c>
      <c r="E33" s="142">
        <f t="shared" si="5"/>
        <v>269</v>
      </c>
      <c r="F33" s="142">
        <f t="shared" si="5"/>
        <v>1158</v>
      </c>
      <c r="G33" s="142">
        <f t="shared" si="5"/>
        <v>1427</v>
      </c>
      <c r="H33" s="142">
        <f t="shared" si="5"/>
        <v>358</v>
      </c>
      <c r="I33" s="142">
        <f t="shared" si="5"/>
        <v>1522</v>
      </c>
      <c r="J33" s="142">
        <f t="shared" si="5"/>
        <v>1880</v>
      </c>
    </row>
    <row r="34" spans="1:10" s="21" customFormat="1" ht="12.75" customHeight="1" x14ac:dyDescent="0.2">
      <c r="A34" s="278" t="s">
        <v>89</v>
      </c>
      <c r="B34" s="279"/>
      <c r="C34" s="279"/>
      <c r="D34" s="279"/>
      <c r="E34" s="279"/>
      <c r="F34" s="279"/>
      <c r="G34" s="279"/>
      <c r="H34" s="279"/>
      <c r="I34" s="279"/>
      <c r="J34" s="280"/>
    </row>
    <row r="35" spans="1:10" s="21" customFormat="1" ht="12.75" customHeight="1" x14ac:dyDescent="0.2">
      <c r="A35" s="2">
        <v>1</v>
      </c>
      <c r="B35" s="159">
        <v>4</v>
      </c>
      <c r="C35" s="159">
        <v>23</v>
      </c>
      <c r="D35" s="71">
        <f>C35+B35</f>
        <v>27</v>
      </c>
      <c r="E35" s="159">
        <v>22</v>
      </c>
      <c r="F35" s="159">
        <v>41</v>
      </c>
      <c r="G35" s="71">
        <f>E35+F35</f>
        <v>63</v>
      </c>
      <c r="H35" s="120">
        <f t="shared" ref="H35:I38" si="6">B35+E35</f>
        <v>26</v>
      </c>
      <c r="I35" s="120">
        <f t="shared" si="6"/>
        <v>64</v>
      </c>
      <c r="J35" s="142">
        <f>SUM(H35:I35)</f>
        <v>90</v>
      </c>
    </row>
    <row r="36" spans="1:10" s="21" customFormat="1" ht="12.75" customHeight="1" x14ac:dyDescent="0.2">
      <c r="A36" s="2">
        <v>2</v>
      </c>
      <c r="B36" s="159">
        <v>3</v>
      </c>
      <c r="C36" s="159">
        <v>8</v>
      </c>
      <c r="D36" s="71">
        <f>C36+B36</f>
        <v>11</v>
      </c>
      <c r="E36" s="159">
        <v>15</v>
      </c>
      <c r="F36" s="159">
        <v>49</v>
      </c>
      <c r="G36" s="71">
        <f>E36+F36</f>
        <v>64</v>
      </c>
      <c r="H36" s="120">
        <f t="shared" si="6"/>
        <v>18</v>
      </c>
      <c r="I36" s="120">
        <f t="shared" si="6"/>
        <v>57</v>
      </c>
      <c r="J36" s="142">
        <f>SUM(H36:I36)</f>
        <v>75</v>
      </c>
    </row>
    <row r="37" spans="1:10" s="21" customFormat="1" ht="12.75" customHeight="1" x14ac:dyDescent="0.2">
      <c r="A37" s="2">
        <v>3</v>
      </c>
      <c r="B37" s="159">
        <v>3</v>
      </c>
      <c r="C37" s="159">
        <v>9</v>
      </c>
      <c r="D37" s="71">
        <f>C37+B37</f>
        <v>12</v>
      </c>
      <c r="E37" s="159">
        <v>10</v>
      </c>
      <c r="F37" s="159">
        <v>45</v>
      </c>
      <c r="G37" s="71">
        <f>E37+F37</f>
        <v>55</v>
      </c>
      <c r="H37" s="120">
        <f t="shared" si="6"/>
        <v>13</v>
      </c>
      <c r="I37" s="120">
        <f t="shared" si="6"/>
        <v>54</v>
      </c>
      <c r="J37" s="142">
        <f>SUM(H37:I37)</f>
        <v>67</v>
      </c>
    </row>
    <row r="38" spans="1:10" s="21" customFormat="1" ht="12.75" customHeight="1" x14ac:dyDescent="0.2">
      <c r="A38" s="2">
        <v>4</v>
      </c>
      <c r="B38" s="159">
        <v>1</v>
      </c>
      <c r="C38" s="159">
        <v>1</v>
      </c>
      <c r="D38" s="71">
        <f>C38+B38</f>
        <v>2</v>
      </c>
      <c r="E38" s="159">
        <v>5</v>
      </c>
      <c r="F38" s="159">
        <v>11</v>
      </c>
      <c r="G38" s="71">
        <f>E38+F38</f>
        <v>16</v>
      </c>
      <c r="H38" s="120">
        <f t="shared" si="6"/>
        <v>6</v>
      </c>
      <c r="I38" s="120">
        <f t="shared" si="6"/>
        <v>12</v>
      </c>
      <c r="J38" s="142">
        <f>SUM(H38:I38)</f>
        <v>18</v>
      </c>
    </row>
    <row r="39" spans="1:10" s="21" customFormat="1" ht="12.75" customHeight="1" x14ac:dyDescent="0.2">
      <c r="A39" s="55" t="s">
        <v>13</v>
      </c>
      <c r="B39" s="142">
        <f>SUM(B34:B38)</f>
        <v>11</v>
      </c>
      <c r="C39" s="142">
        <f>SUM(C34:C38)</f>
        <v>41</v>
      </c>
      <c r="D39" s="71">
        <f>C39+B39</f>
        <v>52</v>
      </c>
      <c r="E39" s="142">
        <f t="shared" ref="E39:J39" si="7">SUM(E34:E38)</f>
        <v>52</v>
      </c>
      <c r="F39" s="142">
        <f t="shared" si="7"/>
        <v>146</v>
      </c>
      <c r="G39" s="142">
        <f t="shared" si="7"/>
        <v>198</v>
      </c>
      <c r="H39" s="142">
        <f t="shared" si="7"/>
        <v>63</v>
      </c>
      <c r="I39" s="142">
        <f t="shared" si="7"/>
        <v>187</v>
      </c>
      <c r="J39" s="142">
        <f t="shared" si="7"/>
        <v>250</v>
      </c>
    </row>
    <row r="40" spans="1:10" s="21" customFormat="1" ht="12.75" customHeight="1" x14ac:dyDescent="0.2">
      <c r="A40" s="278" t="s">
        <v>20</v>
      </c>
      <c r="B40" s="279"/>
      <c r="C40" s="279"/>
      <c r="D40" s="279"/>
      <c r="E40" s="279"/>
      <c r="F40" s="279"/>
      <c r="G40" s="279"/>
      <c r="H40" s="279"/>
      <c r="I40" s="279"/>
      <c r="J40" s="280"/>
    </row>
    <row r="41" spans="1:10" s="21" customFormat="1" ht="12.75" customHeight="1" x14ac:dyDescent="0.2">
      <c r="A41" s="2">
        <v>1</v>
      </c>
      <c r="B41" s="159">
        <v>10</v>
      </c>
      <c r="C41" s="159">
        <v>4</v>
      </c>
      <c r="D41" s="71">
        <f>C41+B41</f>
        <v>14</v>
      </c>
      <c r="E41" s="159">
        <v>17</v>
      </c>
      <c r="F41" s="159">
        <v>23</v>
      </c>
      <c r="G41" s="71">
        <f>E41+F41</f>
        <v>40</v>
      </c>
      <c r="H41" s="120">
        <f t="shared" ref="H41:I44" si="8">B41+E41</f>
        <v>27</v>
      </c>
      <c r="I41" s="120">
        <f t="shared" si="8"/>
        <v>27</v>
      </c>
      <c r="J41" s="142">
        <f>SUM(H41:I41)</f>
        <v>54</v>
      </c>
    </row>
    <row r="42" spans="1:10" s="21" customFormat="1" ht="12.75" customHeight="1" x14ac:dyDescent="0.2">
      <c r="A42" s="2">
        <v>2</v>
      </c>
      <c r="B42" s="159">
        <v>3</v>
      </c>
      <c r="C42" s="159">
        <v>3</v>
      </c>
      <c r="D42" s="71">
        <f>C42+B42</f>
        <v>6</v>
      </c>
      <c r="E42" s="159">
        <v>10</v>
      </c>
      <c r="F42" s="159">
        <v>20</v>
      </c>
      <c r="G42" s="71">
        <f>E42+F42</f>
        <v>30</v>
      </c>
      <c r="H42" s="120">
        <f t="shared" si="8"/>
        <v>13</v>
      </c>
      <c r="I42" s="120">
        <f t="shared" si="8"/>
        <v>23</v>
      </c>
      <c r="J42" s="142">
        <f>SUM(H42:I42)</f>
        <v>36</v>
      </c>
    </row>
    <row r="43" spans="1:10" s="21" customFormat="1" ht="12.75" customHeight="1" x14ac:dyDescent="0.2">
      <c r="A43" s="2">
        <v>3</v>
      </c>
      <c r="B43" s="159">
        <v>3</v>
      </c>
      <c r="C43" s="159">
        <v>2</v>
      </c>
      <c r="D43" s="71">
        <f>C43+B43</f>
        <v>5</v>
      </c>
      <c r="E43" s="159">
        <v>4</v>
      </c>
      <c r="F43" s="159">
        <v>12</v>
      </c>
      <c r="G43" s="71">
        <f>E43+F43</f>
        <v>16</v>
      </c>
      <c r="H43" s="120">
        <f t="shared" si="8"/>
        <v>7</v>
      </c>
      <c r="I43" s="120">
        <f t="shared" si="8"/>
        <v>14</v>
      </c>
      <c r="J43" s="142">
        <f>SUM(H43:I43)</f>
        <v>21</v>
      </c>
    </row>
    <row r="44" spans="1:10" s="21" customFormat="1" ht="12.75" customHeight="1" x14ac:dyDescent="0.2">
      <c r="A44" s="2">
        <v>4</v>
      </c>
      <c r="B44" s="159">
        <v>1</v>
      </c>
      <c r="C44" s="159">
        <v>1</v>
      </c>
      <c r="D44" s="71">
        <f>C44+B44</f>
        <v>2</v>
      </c>
      <c r="E44" s="159">
        <v>3</v>
      </c>
      <c r="F44" s="159">
        <v>11</v>
      </c>
      <c r="G44" s="71">
        <f>E44+F44</f>
        <v>14</v>
      </c>
      <c r="H44" s="120">
        <f t="shared" si="8"/>
        <v>4</v>
      </c>
      <c r="I44" s="120">
        <f t="shared" si="8"/>
        <v>12</v>
      </c>
      <c r="J44" s="142">
        <f>SUM(H44:I44)</f>
        <v>16</v>
      </c>
    </row>
    <row r="45" spans="1:10" s="21" customFormat="1" ht="12.75" customHeight="1" x14ac:dyDescent="0.2">
      <c r="A45" s="55" t="s">
        <v>13</v>
      </c>
      <c r="B45" s="142">
        <f t="shared" ref="B45:J45" si="9">SUM(B40:B44)</f>
        <v>17</v>
      </c>
      <c r="C45" s="142">
        <f t="shared" si="9"/>
        <v>10</v>
      </c>
      <c r="D45" s="142">
        <f t="shared" si="9"/>
        <v>27</v>
      </c>
      <c r="E45" s="142">
        <f t="shared" si="9"/>
        <v>34</v>
      </c>
      <c r="F45" s="142">
        <f t="shared" si="9"/>
        <v>66</v>
      </c>
      <c r="G45" s="142">
        <f t="shared" si="9"/>
        <v>100</v>
      </c>
      <c r="H45" s="142">
        <f t="shared" si="9"/>
        <v>51</v>
      </c>
      <c r="I45" s="142">
        <f t="shared" si="9"/>
        <v>76</v>
      </c>
      <c r="J45" s="142">
        <f t="shared" si="9"/>
        <v>127</v>
      </c>
    </row>
    <row r="46" spans="1:10" s="21" customFormat="1" ht="12.75" customHeight="1" x14ac:dyDescent="0.2">
      <c r="A46" s="278" t="s">
        <v>21</v>
      </c>
      <c r="B46" s="279"/>
      <c r="C46" s="279"/>
      <c r="D46" s="279"/>
      <c r="E46" s="279"/>
      <c r="F46" s="279"/>
      <c r="G46" s="279"/>
      <c r="H46" s="279"/>
      <c r="I46" s="279"/>
      <c r="J46" s="280"/>
    </row>
    <row r="47" spans="1:10" s="21" customFormat="1" ht="12.75" customHeight="1" x14ac:dyDescent="0.2">
      <c r="A47" s="2">
        <v>1</v>
      </c>
      <c r="B47" s="159">
        <v>11</v>
      </c>
      <c r="C47" s="159">
        <v>34</v>
      </c>
      <c r="D47" s="71">
        <f>C47+B47</f>
        <v>45</v>
      </c>
      <c r="E47" s="159">
        <v>10</v>
      </c>
      <c r="F47" s="159">
        <v>48</v>
      </c>
      <c r="G47" s="71">
        <f>E47+F47</f>
        <v>58</v>
      </c>
      <c r="H47" s="120">
        <f t="shared" ref="H47:I50" si="10">B47+E47</f>
        <v>21</v>
      </c>
      <c r="I47" s="120">
        <f t="shared" si="10"/>
        <v>82</v>
      </c>
      <c r="J47" s="142">
        <f>SUM(H47:I47)</f>
        <v>103</v>
      </c>
    </row>
    <row r="48" spans="1:10" s="21" customFormat="1" ht="12.75" customHeight="1" x14ac:dyDescent="0.2">
      <c r="A48" s="2">
        <v>2</v>
      </c>
      <c r="B48" s="159">
        <v>10</v>
      </c>
      <c r="C48" s="159">
        <v>16</v>
      </c>
      <c r="D48" s="71">
        <f>C48+B48</f>
        <v>26</v>
      </c>
      <c r="E48" s="159">
        <v>31</v>
      </c>
      <c r="F48" s="159">
        <v>63</v>
      </c>
      <c r="G48" s="71">
        <f>E48+F48</f>
        <v>94</v>
      </c>
      <c r="H48" s="120">
        <f t="shared" si="10"/>
        <v>41</v>
      </c>
      <c r="I48" s="120">
        <f t="shared" si="10"/>
        <v>79</v>
      </c>
      <c r="J48" s="142">
        <f>SUM(H48:I48)</f>
        <v>120</v>
      </c>
    </row>
    <row r="49" spans="1:10" s="21" customFormat="1" ht="12.75" customHeight="1" x14ac:dyDescent="0.2">
      <c r="A49" s="2">
        <v>3</v>
      </c>
      <c r="B49" s="159">
        <v>6</v>
      </c>
      <c r="C49" s="159">
        <v>6</v>
      </c>
      <c r="D49" s="71">
        <f>C49+B49</f>
        <v>12</v>
      </c>
      <c r="E49" s="159">
        <v>13</v>
      </c>
      <c r="F49" s="159">
        <v>40</v>
      </c>
      <c r="G49" s="71">
        <f>E49+F49</f>
        <v>53</v>
      </c>
      <c r="H49" s="120">
        <f t="shared" si="10"/>
        <v>19</v>
      </c>
      <c r="I49" s="120">
        <f t="shared" si="10"/>
        <v>46</v>
      </c>
      <c r="J49" s="142">
        <f>SUM(H49:I49)</f>
        <v>65</v>
      </c>
    </row>
    <row r="50" spans="1:10" s="21" customFormat="1" ht="12.75" customHeight="1" x14ac:dyDescent="0.2">
      <c r="A50" s="2">
        <v>4</v>
      </c>
      <c r="B50" s="159">
        <v>1</v>
      </c>
      <c r="C50" s="159">
        <v>1</v>
      </c>
      <c r="D50" s="71">
        <f>C50+B50</f>
        <v>2</v>
      </c>
      <c r="E50" s="159">
        <v>5</v>
      </c>
      <c r="F50" s="159">
        <v>12</v>
      </c>
      <c r="G50" s="71">
        <f>E50+F50</f>
        <v>17</v>
      </c>
      <c r="H50" s="120">
        <f t="shared" si="10"/>
        <v>6</v>
      </c>
      <c r="I50" s="120">
        <f t="shared" si="10"/>
        <v>13</v>
      </c>
      <c r="J50" s="142">
        <f>SUM(H50:I50)</f>
        <v>19</v>
      </c>
    </row>
    <row r="51" spans="1:10" s="21" customFormat="1" ht="12.75" customHeight="1" x14ac:dyDescent="0.2">
      <c r="A51" s="70" t="s">
        <v>13</v>
      </c>
      <c r="B51" s="142">
        <f t="shared" ref="B51:J51" si="11">SUM(B46:B50)</f>
        <v>28</v>
      </c>
      <c r="C51" s="142">
        <f t="shared" si="11"/>
        <v>57</v>
      </c>
      <c r="D51" s="142">
        <f t="shared" si="11"/>
        <v>85</v>
      </c>
      <c r="E51" s="142">
        <f t="shared" si="11"/>
        <v>59</v>
      </c>
      <c r="F51" s="142">
        <f t="shared" si="11"/>
        <v>163</v>
      </c>
      <c r="G51" s="142">
        <f t="shared" si="11"/>
        <v>222</v>
      </c>
      <c r="H51" s="142">
        <f t="shared" si="11"/>
        <v>87</v>
      </c>
      <c r="I51" s="142">
        <f t="shared" si="11"/>
        <v>220</v>
      </c>
      <c r="J51" s="142">
        <f t="shared" si="11"/>
        <v>307</v>
      </c>
    </row>
    <row r="52" spans="1:10" ht="12.75" customHeight="1" x14ac:dyDescent="0.2">
      <c r="A52" s="278" t="s">
        <v>88</v>
      </c>
      <c r="B52" s="279"/>
      <c r="C52" s="279"/>
      <c r="D52" s="279"/>
      <c r="E52" s="279"/>
      <c r="F52" s="279"/>
      <c r="G52" s="279"/>
      <c r="H52" s="279"/>
      <c r="I52" s="279"/>
      <c r="J52" s="280"/>
    </row>
    <row r="53" spans="1:10" ht="12.75" customHeight="1" x14ac:dyDescent="0.2">
      <c r="A53" s="69">
        <v>1</v>
      </c>
      <c r="B53" s="116">
        <v>8</v>
      </c>
      <c r="C53" s="116">
        <v>20</v>
      </c>
      <c r="D53" s="71">
        <f>C53+B53</f>
        <v>28</v>
      </c>
      <c r="E53" s="116">
        <v>23</v>
      </c>
      <c r="F53" s="116">
        <v>51</v>
      </c>
      <c r="G53" s="71">
        <f>E53+F53</f>
        <v>74</v>
      </c>
      <c r="H53" s="2">
        <f>B53+E53</f>
        <v>31</v>
      </c>
      <c r="I53" s="2">
        <f>C53+F53</f>
        <v>71</v>
      </c>
      <c r="J53" s="55">
        <f>SUM(H53:I53)</f>
        <v>102</v>
      </c>
    </row>
    <row r="54" spans="1:10" ht="12.75" customHeight="1" x14ac:dyDescent="0.2">
      <c r="A54" s="69">
        <v>2</v>
      </c>
      <c r="B54" s="116">
        <v>0</v>
      </c>
      <c r="C54" s="116">
        <v>11</v>
      </c>
      <c r="D54" s="71">
        <f>C54+B54</f>
        <v>11</v>
      </c>
      <c r="E54" s="116">
        <v>20</v>
      </c>
      <c r="F54" s="116">
        <v>52</v>
      </c>
      <c r="G54" s="71">
        <f>E54+F54</f>
        <v>72</v>
      </c>
      <c r="H54" s="2">
        <f t="shared" ref="H54:H57" si="12">B54+E54</f>
        <v>20</v>
      </c>
      <c r="I54" s="2">
        <f t="shared" ref="I54:I57" si="13">C54+F54</f>
        <v>63</v>
      </c>
      <c r="J54" s="55">
        <f t="shared" ref="J54:J57" si="14">SUM(H54:I54)</f>
        <v>83</v>
      </c>
    </row>
    <row r="55" spans="1:10" ht="12.75" customHeight="1" x14ac:dyDescent="0.2">
      <c r="A55" s="69">
        <v>3</v>
      </c>
      <c r="B55" s="116">
        <v>3</v>
      </c>
      <c r="C55" s="116">
        <v>8</v>
      </c>
      <c r="D55" s="71">
        <f>C55+B55</f>
        <v>11</v>
      </c>
      <c r="E55" s="116">
        <v>13</v>
      </c>
      <c r="F55" s="116">
        <v>27</v>
      </c>
      <c r="G55" s="71">
        <f>E55+F55</f>
        <v>40</v>
      </c>
      <c r="H55" s="2">
        <f t="shared" si="12"/>
        <v>16</v>
      </c>
      <c r="I55" s="2">
        <f t="shared" si="13"/>
        <v>35</v>
      </c>
      <c r="J55" s="55">
        <f t="shared" si="14"/>
        <v>51</v>
      </c>
    </row>
    <row r="56" spans="1:10" ht="12.75" customHeight="1" x14ac:dyDescent="0.2">
      <c r="A56" s="69">
        <v>4</v>
      </c>
      <c r="B56" s="116">
        <v>1</v>
      </c>
      <c r="C56" s="116">
        <v>3</v>
      </c>
      <c r="D56" s="71">
        <f>C56+B56</f>
        <v>4</v>
      </c>
      <c r="E56" s="116">
        <v>11</v>
      </c>
      <c r="F56" s="116">
        <v>20</v>
      </c>
      <c r="G56" s="71">
        <f>E56+F56</f>
        <v>31</v>
      </c>
      <c r="H56" s="2">
        <f t="shared" si="12"/>
        <v>12</v>
      </c>
      <c r="I56" s="2">
        <f t="shared" si="13"/>
        <v>23</v>
      </c>
      <c r="J56" s="55">
        <f t="shared" si="14"/>
        <v>35</v>
      </c>
    </row>
    <row r="57" spans="1:10" s="21" customFormat="1" ht="12.75" customHeight="1" x14ac:dyDescent="0.2">
      <c r="A57" s="56" t="s">
        <v>13</v>
      </c>
      <c r="B57" s="68">
        <f t="shared" ref="B57:G57" si="15">SUM(B53:B56)</f>
        <v>12</v>
      </c>
      <c r="C57" s="68">
        <f t="shared" si="15"/>
        <v>42</v>
      </c>
      <c r="D57" s="68">
        <f t="shared" si="15"/>
        <v>54</v>
      </c>
      <c r="E57" s="68">
        <f t="shared" si="15"/>
        <v>67</v>
      </c>
      <c r="F57" s="68">
        <f t="shared" si="15"/>
        <v>150</v>
      </c>
      <c r="G57" s="68">
        <f t="shared" si="15"/>
        <v>217</v>
      </c>
      <c r="H57" s="142">
        <f t="shared" si="12"/>
        <v>79</v>
      </c>
      <c r="I57" s="142">
        <f t="shared" si="13"/>
        <v>192</v>
      </c>
      <c r="J57" s="55">
        <f t="shared" si="14"/>
        <v>271</v>
      </c>
    </row>
    <row r="58" spans="1:10" ht="12.75" customHeight="1" x14ac:dyDescent="0.2">
      <c r="A58" s="278" t="s">
        <v>87</v>
      </c>
      <c r="B58" s="304"/>
      <c r="C58" s="304"/>
      <c r="D58" s="304"/>
      <c r="E58" s="304"/>
      <c r="F58" s="304"/>
      <c r="G58" s="304"/>
      <c r="H58" s="304"/>
      <c r="I58" s="304"/>
      <c r="J58" s="305"/>
    </row>
    <row r="59" spans="1:10" ht="12.75" customHeight="1" x14ac:dyDescent="0.2">
      <c r="A59" s="2">
        <v>1</v>
      </c>
      <c r="B59" s="116">
        <v>2</v>
      </c>
      <c r="C59" s="116">
        <v>13</v>
      </c>
      <c r="D59" s="71">
        <f>C59+B59</f>
        <v>15</v>
      </c>
      <c r="E59" s="116">
        <v>14</v>
      </c>
      <c r="F59" s="116">
        <v>47</v>
      </c>
      <c r="G59" s="71">
        <f>E59+F59</f>
        <v>61</v>
      </c>
      <c r="H59" s="2">
        <f>B59+E59</f>
        <v>16</v>
      </c>
      <c r="I59" s="2">
        <f>C59+F59</f>
        <v>60</v>
      </c>
      <c r="J59" s="55">
        <f>SUM(H59:I59)</f>
        <v>76</v>
      </c>
    </row>
    <row r="60" spans="1:10" ht="12.75" customHeight="1" x14ac:dyDescent="0.2">
      <c r="A60" s="2">
        <v>2</v>
      </c>
      <c r="B60" s="116">
        <v>5</v>
      </c>
      <c r="C60" s="116">
        <v>8</v>
      </c>
      <c r="D60" s="71">
        <f t="shared" ref="D60:D63" si="16">C60+B60</f>
        <v>13</v>
      </c>
      <c r="E60" s="116">
        <v>22</v>
      </c>
      <c r="F60" s="116">
        <v>50</v>
      </c>
      <c r="G60" s="71">
        <f t="shared" ref="G60:G63" si="17">E60+F60</f>
        <v>72</v>
      </c>
      <c r="H60" s="2">
        <f t="shared" ref="H60:H63" si="18">B60+E60</f>
        <v>27</v>
      </c>
      <c r="I60" s="2">
        <f t="shared" ref="I60:I63" si="19">C60+F60</f>
        <v>58</v>
      </c>
      <c r="J60" s="55">
        <f t="shared" ref="J60:J63" si="20">SUM(H60:I60)</f>
        <v>85</v>
      </c>
    </row>
    <row r="61" spans="1:10" ht="12.75" customHeight="1" x14ac:dyDescent="0.2">
      <c r="A61" s="2">
        <v>3</v>
      </c>
      <c r="B61" s="116">
        <v>4</v>
      </c>
      <c r="C61" s="116">
        <v>7</v>
      </c>
      <c r="D61" s="71">
        <f t="shared" si="16"/>
        <v>11</v>
      </c>
      <c r="E61" s="116">
        <v>9</v>
      </c>
      <c r="F61" s="116">
        <v>29</v>
      </c>
      <c r="G61" s="71">
        <f t="shared" si="17"/>
        <v>38</v>
      </c>
      <c r="H61" s="2">
        <f t="shared" si="18"/>
        <v>13</v>
      </c>
      <c r="I61" s="2">
        <f t="shared" si="19"/>
        <v>36</v>
      </c>
      <c r="J61" s="55">
        <f t="shared" si="20"/>
        <v>49</v>
      </c>
    </row>
    <row r="62" spans="1:10" ht="12.75" customHeight="1" x14ac:dyDescent="0.2">
      <c r="A62" s="2">
        <v>4</v>
      </c>
      <c r="B62" s="116">
        <v>4</v>
      </c>
      <c r="C62" s="116">
        <v>2</v>
      </c>
      <c r="D62" s="71">
        <f t="shared" si="16"/>
        <v>6</v>
      </c>
      <c r="E62" s="116">
        <v>4</v>
      </c>
      <c r="F62" s="116">
        <v>15</v>
      </c>
      <c r="G62" s="71">
        <f t="shared" si="17"/>
        <v>19</v>
      </c>
      <c r="H62" s="2">
        <f t="shared" si="18"/>
        <v>8</v>
      </c>
      <c r="I62" s="2">
        <f t="shared" si="19"/>
        <v>17</v>
      </c>
      <c r="J62" s="55">
        <f t="shared" si="20"/>
        <v>25</v>
      </c>
    </row>
    <row r="63" spans="1:10" s="21" customFormat="1" ht="12.75" customHeight="1" x14ac:dyDescent="0.2">
      <c r="A63" s="55" t="s">
        <v>13</v>
      </c>
      <c r="B63" s="61">
        <f>SUM(B59:B62)</f>
        <v>15</v>
      </c>
      <c r="C63" s="61">
        <f>SUM(C59:C62)</f>
        <v>30</v>
      </c>
      <c r="D63" s="71">
        <f t="shared" si="16"/>
        <v>45</v>
      </c>
      <c r="E63" s="61">
        <f>SUM(E59:E62)</f>
        <v>49</v>
      </c>
      <c r="F63" s="61">
        <f>SUM(F59:F62)</f>
        <v>141</v>
      </c>
      <c r="G63" s="71">
        <f t="shared" si="17"/>
        <v>190</v>
      </c>
      <c r="H63" s="55">
        <f t="shared" si="18"/>
        <v>64</v>
      </c>
      <c r="I63" s="55">
        <f t="shared" si="19"/>
        <v>171</v>
      </c>
      <c r="J63" s="55">
        <f t="shared" si="20"/>
        <v>235</v>
      </c>
    </row>
    <row r="64" spans="1:10" ht="12.75" customHeight="1" x14ac:dyDescent="0.2">
      <c r="A64" s="278" t="s">
        <v>86</v>
      </c>
      <c r="B64" s="279"/>
      <c r="C64" s="279"/>
      <c r="D64" s="279"/>
      <c r="E64" s="279"/>
      <c r="F64" s="279"/>
      <c r="G64" s="279"/>
      <c r="H64" s="279"/>
      <c r="I64" s="279"/>
      <c r="J64" s="280"/>
    </row>
    <row r="65" spans="1:10" ht="12.75" customHeight="1" x14ac:dyDescent="0.2">
      <c r="A65" s="2">
        <v>1</v>
      </c>
      <c r="B65" s="116">
        <v>3</v>
      </c>
      <c r="C65" s="116">
        <v>10</v>
      </c>
      <c r="D65" s="71">
        <f>C65+B65</f>
        <v>13</v>
      </c>
      <c r="E65" s="116">
        <v>13</v>
      </c>
      <c r="F65" s="116">
        <v>35</v>
      </c>
      <c r="G65" s="71">
        <f>E65+F65</f>
        <v>48</v>
      </c>
      <c r="H65" s="2">
        <f>B65+E65</f>
        <v>16</v>
      </c>
      <c r="I65" s="2">
        <f>C65+F65</f>
        <v>45</v>
      </c>
      <c r="J65" s="55">
        <f>SUM(H65:I65)</f>
        <v>61</v>
      </c>
    </row>
    <row r="66" spans="1:10" ht="12.75" customHeight="1" x14ac:dyDescent="0.2">
      <c r="A66" s="2">
        <v>2</v>
      </c>
      <c r="B66" s="116">
        <v>3</v>
      </c>
      <c r="C66" s="116">
        <v>3</v>
      </c>
      <c r="D66" s="71">
        <f t="shared" ref="D66:D69" si="21">C66+B66</f>
        <v>6</v>
      </c>
      <c r="E66" s="116">
        <v>7</v>
      </c>
      <c r="F66" s="116">
        <v>38</v>
      </c>
      <c r="G66" s="71">
        <f t="shared" ref="G66:G69" si="22">E66+F66</f>
        <v>45</v>
      </c>
      <c r="H66" s="2">
        <f t="shared" ref="H66:H69" si="23">B66+E66</f>
        <v>10</v>
      </c>
      <c r="I66" s="2">
        <f t="shared" ref="I66:I69" si="24">C66+F66</f>
        <v>41</v>
      </c>
      <c r="J66" s="55">
        <f t="shared" ref="J66:J69" si="25">SUM(H66:I66)</f>
        <v>51</v>
      </c>
    </row>
    <row r="67" spans="1:10" ht="12.75" customHeight="1" x14ac:dyDescent="0.2">
      <c r="A67" s="2">
        <v>3</v>
      </c>
      <c r="B67" s="116">
        <v>2</v>
      </c>
      <c r="C67" s="116">
        <v>4</v>
      </c>
      <c r="D67" s="71">
        <f t="shared" si="21"/>
        <v>6</v>
      </c>
      <c r="E67" s="116">
        <v>1</v>
      </c>
      <c r="F67" s="116">
        <v>9</v>
      </c>
      <c r="G67" s="71">
        <f t="shared" si="22"/>
        <v>10</v>
      </c>
      <c r="H67" s="2">
        <f t="shared" si="23"/>
        <v>3</v>
      </c>
      <c r="I67" s="2">
        <f t="shared" si="24"/>
        <v>13</v>
      </c>
      <c r="J67" s="55">
        <f t="shared" si="25"/>
        <v>16</v>
      </c>
    </row>
    <row r="68" spans="1:10" ht="12.75" customHeight="1" x14ac:dyDescent="0.2">
      <c r="A68" s="2">
        <v>4</v>
      </c>
      <c r="B68" s="116">
        <v>0</v>
      </c>
      <c r="C68" s="116">
        <v>2</v>
      </c>
      <c r="D68" s="71">
        <f t="shared" si="21"/>
        <v>2</v>
      </c>
      <c r="E68" s="116">
        <v>4</v>
      </c>
      <c r="F68" s="116">
        <v>9</v>
      </c>
      <c r="G68" s="71">
        <f t="shared" si="22"/>
        <v>13</v>
      </c>
      <c r="H68" s="2">
        <f t="shared" si="23"/>
        <v>4</v>
      </c>
      <c r="I68" s="2">
        <f t="shared" si="24"/>
        <v>11</v>
      </c>
      <c r="J68" s="55">
        <f t="shared" si="25"/>
        <v>15</v>
      </c>
    </row>
    <row r="69" spans="1:10" s="21" customFormat="1" ht="12.75" customHeight="1" x14ac:dyDescent="0.2">
      <c r="A69" s="55" t="s">
        <v>13</v>
      </c>
      <c r="B69" s="55">
        <f>SUM(B65:B68)</f>
        <v>8</v>
      </c>
      <c r="C69" s="55">
        <f>SUM(C65:C68)</f>
        <v>19</v>
      </c>
      <c r="D69" s="71">
        <f t="shared" si="21"/>
        <v>27</v>
      </c>
      <c r="E69" s="55">
        <f>SUM(E65:E68)</f>
        <v>25</v>
      </c>
      <c r="F69" s="55">
        <f>SUM(F65:F68)</f>
        <v>91</v>
      </c>
      <c r="G69" s="71">
        <f t="shared" si="22"/>
        <v>116</v>
      </c>
      <c r="H69" s="55">
        <f t="shared" si="23"/>
        <v>33</v>
      </c>
      <c r="I69" s="55">
        <f t="shared" si="24"/>
        <v>110</v>
      </c>
      <c r="J69" s="55">
        <f t="shared" si="25"/>
        <v>143</v>
      </c>
    </row>
    <row r="70" spans="1:10" ht="12.75" customHeight="1" x14ac:dyDescent="0.2">
      <c r="A70" s="278" t="s">
        <v>25</v>
      </c>
      <c r="B70" s="306"/>
      <c r="C70" s="306"/>
      <c r="D70" s="279"/>
      <c r="E70" s="306"/>
      <c r="F70" s="306"/>
      <c r="G70" s="279"/>
      <c r="H70" s="279"/>
      <c r="I70" s="279"/>
      <c r="J70" s="280"/>
    </row>
    <row r="71" spans="1:10" ht="12.75" customHeight="1" x14ac:dyDescent="0.2">
      <c r="A71" s="67" t="s">
        <v>26</v>
      </c>
      <c r="B71" s="2">
        <v>1</v>
      </c>
      <c r="C71" s="2">
        <v>43</v>
      </c>
      <c r="D71" s="137">
        <f t="shared" ref="D71:D78" si="26">SUM(B71:C71)</f>
        <v>44</v>
      </c>
      <c r="E71" s="2">
        <v>18</v>
      </c>
      <c r="F71" s="2">
        <v>125</v>
      </c>
      <c r="G71" s="57">
        <f t="shared" ref="G71:G78" si="27">SUM(E71:F71)</f>
        <v>143</v>
      </c>
      <c r="H71" s="7">
        <f t="shared" ref="H71:H79" si="28">B71+E71</f>
        <v>19</v>
      </c>
      <c r="I71" s="7">
        <f t="shared" ref="I71:I79" si="29">C71+F71</f>
        <v>168</v>
      </c>
      <c r="J71" s="55">
        <f t="shared" ref="J71:J79" si="30">H71+I71</f>
        <v>187</v>
      </c>
    </row>
    <row r="72" spans="1:10" ht="12.75" customHeight="1" x14ac:dyDescent="0.2">
      <c r="A72" s="67" t="s">
        <v>27</v>
      </c>
      <c r="B72" s="2">
        <v>2</v>
      </c>
      <c r="C72" s="2">
        <v>35</v>
      </c>
      <c r="D72" s="137">
        <f t="shared" si="26"/>
        <v>37</v>
      </c>
      <c r="E72" s="2">
        <v>11</v>
      </c>
      <c r="F72" s="2">
        <v>118</v>
      </c>
      <c r="G72" s="57">
        <f t="shared" si="27"/>
        <v>129</v>
      </c>
      <c r="H72" s="7">
        <f t="shared" si="28"/>
        <v>13</v>
      </c>
      <c r="I72" s="7">
        <f t="shared" si="29"/>
        <v>153</v>
      </c>
      <c r="J72" s="55">
        <f t="shared" si="30"/>
        <v>166</v>
      </c>
    </row>
    <row r="73" spans="1:10" ht="12.75" customHeight="1" x14ac:dyDescent="0.2">
      <c r="A73" s="67" t="s">
        <v>28</v>
      </c>
      <c r="B73" s="66">
        <v>3</v>
      </c>
      <c r="C73" s="66">
        <v>36</v>
      </c>
      <c r="D73" s="137">
        <f t="shared" si="26"/>
        <v>39</v>
      </c>
      <c r="E73" s="66">
        <v>17</v>
      </c>
      <c r="F73" s="66">
        <v>141</v>
      </c>
      <c r="G73" s="57">
        <f t="shared" si="27"/>
        <v>158</v>
      </c>
      <c r="H73" s="7">
        <f t="shared" si="28"/>
        <v>20</v>
      </c>
      <c r="I73" s="7">
        <f t="shared" si="29"/>
        <v>177</v>
      </c>
      <c r="J73" s="55">
        <f t="shared" si="30"/>
        <v>197</v>
      </c>
    </row>
    <row r="74" spans="1:10" ht="12.75" customHeight="1" x14ac:dyDescent="0.2">
      <c r="A74" s="67" t="s">
        <v>29</v>
      </c>
      <c r="B74" s="66">
        <v>3</v>
      </c>
      <c r="C74" s="66">
        <v>31</v>
      </c>
      <c r="D74" s="137">
        <f t="shared" si="26"/>
        <v>34</v>
      </c>
      <c r="E74" s="66">
        <v>11</v>
      </c>
      <c r="F74" s="66">
        <v>136</v>
      </c>
      <c r="G74" s="57">
        <f t="shared" si="27"/>
        <v>147</v>
      </c>
      <c r="H74" s="7">
        <f t="shared" si="28"/>
        <v>14</v>
      </c>
      <c r="I74" s="7">
        <f t="shared" si="29"/>
        <v>167</v>
      </c>
      <c r="J74" s="55">
        <f t="shared" si="30"/>
        <v>181</v>
      </c>
    </row>
    <row r="75" spans="1:10" ht="12.75" customHeight="1" x14ac:dyDescent="0.2">
      <c r="A75" s="67" t="s">
        <v>30</v>
      </c>
      <c r="B75" s="66">
        <v>2</v>
      </c>
      <c r="C75" s="66">
        <v>31</v>
      </c>
      <c r="D75" s="137">
        <f t="shared" si="26"/>
        <v>33</v>
      </c>
      <c r="E75" s="66">
        <v>7</v>
      </c>
      <c r="F75" s="66">
        <v>136</v>
      </c>
      <c r="G75" s="57">
        <f t="shared" si="27"/>
        <v>143</v>
      </c>
      <c r="H75" s="7">
        <f t="shared" si="28"/>
        <v>9</v>
      </c>
      <c r="I75" s="7">
        <f t="shared" si="29"/>
        <v>167</v>
      </c>
      <c r="J75" s="55">
        <f t="shared" si="30"/>
        <v>176</v>
      </c>
    </row>
    <row r="76" spans="1:10" ht="12.75" customHeight="1" x14ac:dyDescent="0.2">
      <c r="A76" s="67" t="s">
        <v>31</v>
      </c>
      <c r="B76" s="66">
        <v>3</v>
      </c>
      <c r="C76" s="66">
        <v>30</v>
      </c>
      <c r="D76" s="137">
        <f t="shared" si="26"/>
        <v>33</v>
      </c>
      <c r="E76" s="66">
        <v>22</v>
      </c>
      <c r="F76" s="66">
        <v>110</v>
      </c>
      <c r="G76" s="57">
        <f t="shared" si="27"/>
        <v>132</v>
      </c>
      <c r="H76" s="7">
        <f t="shared" si="28"/>
        <v>25</v>
      </c>
      <c r="I76" s="7">
        <f t="shared" si="29"/>
        <v>140</v>
      </c>
      <c r="J76" s="55">
        <f t="shared" si="30"/>
        <v>165</v>
      </c>
    </row>
    <row r="77" spans="1:10" ht="12.75" customHeight="1" x14ac:dyDescent="0.2">
      <c r="A77" s="67" t="s">
        <v>32</v>
      </c>
      <c r="B77" s="66">
        <v>2</v>
      </c>
      <c r="C77" s="66">
        <v>13</v>
      </c>
      <c r="D77" s="137">
        <f t="shared" si="26"/>
        <v>15</v>
      </c>
      <c r="E77" s="66">
        <v>16</v>
      </c>
      <c r="F77" s="66">
        <v>68</v>
      </c>
      <c r="G77" s="57">
        <f t="shared" si="27"/>
        <v>84</v>
      </c>
      <c r="H77" s="7">
        <f t="shared" si="28"/>
        <v>18</v>
      </c>
      <c r="I77" s="7">
        <f t="shared" si="29"/>
        <v>81</v>
      </c>
      <c r="J77" s="55">
        <f t="shared" si="30"/>
        <v>99</v>
      </c>
    </row>
    <row r="78" spans="1:10" ht="12.75" customHeight="1" x14ac:dyDescent="0.2">
      <c r="A78" s="67" t="s">
        <v>33</v>
      </c>
      <c r="B78" s="66">
        <v>0</v>
      </c>
      <c r="C78" s="66">
        <v>10</v>
      </c>
      <c r="D78" s="137">
        <f t="shared" si="26"/>
        <v>10</v>
      </c>
      <c r="E78" s="66">
        <v>7</v>
      </c>
      <c r="F78" s="66">
        <v>52</v>
      </c>
      <c r="G78" s="57">
        <f t="shared" si="27"/>
        <v>59</v>
      </c>
      <c r="H78" s="7">
        <f t="shared" si="28"/>
        <v>7</v>
      </c>
      <c r="I78" s="7">
        <f t="shared" si="29"/>
        <v>62</v>
      </c>
      <c r="J78" s="55">
        <f t="shared" si="30"/>
        <v>69</v>
      </c>
    </row>
    <row r="79" spans="1:10" s="21" customFormat="1" ht="12.75" customHeight="1" x14ac:dyDescent="0.2">
      <c r="A79" s="56" t="s">
        <v>13</v>
      </c>
      <c r="B79" s="3">
        <f t="shared" ref="B79:G79" si="31">SUM(B71:B78)</f>
        <v>16</v>
      </c>
      <c r="C79" s="3">
        <f t="shared" si="31"/>
        <v>229</v>
      </c>
      <c r="D79" s="142">
        <f t="shared" si="31"/>
        <v>245</v>
      </c>
      <c r="E79" s="3">
        <f t="shared" si="31"/>
        <v>109</v>
      </c>
      <c r="F79" s="3">
        <f t="shared" si="31"/>
        <v>886</v>
      </c>
      <c r="G79" s="55">
        <f t="shared" si="31"/>
        <v>995</v>
      </c>
      <c r="H79" s="7">
        <f t="shared" si="28"/>
        <v>125</v>
      </c>
      <c r="I79" s="7">
        <f t="shared" si="29"/>
        <v>1115</v>
      </c>
      <c r="J79" s="55">
        <f t="shared" si="30"/>
        <v>1240</v>
      </c>
    </row>
    <row r="80" spans="1:10" ht="12.75" customHeight="1" x14ac:dyDescent="0.2">
      <c r="A80" s="278" t="s">
        <v>179</v>
      </c>
      <c r="B80" s="279"/>
      <c r="C80" s="279"/>
      <c r="D80" s="279"/>
      <c r="E80" s="279"/>
      <c r="F80" s="279"/>
      <c r="G80" s="279"/>
      <c r="H80" s="279"/>
      <c r="I80" s="279"/>
      <c r="J80" s="280"/>
    </row>
    <row r="81" spans="1:13" ht="12.75" customHeight="1" x14ac:dyDescent="0.2">
      <c r="A81" s="2">
        <v>1</v>
      </c>
      <c r="B81" s="120">
        <v>10</v>
      </c>
      <c r="C81" s="120">
        <v>50</v>
      </c>
      <c r="D81" s="59">
        <f>B81+C81</f>
        <v>60</v>
      </c>
      <c r="E81" s="120">
        <v>26</v>
      </c>
      <c r="F81" s="120">
        <v>97</v>
      </c>
      <c r="G81" s="59">
        <f>E81+F81</f>
        <v>123</v>
      </c>
      <c r="H81" s="2">
        <f t="shared" ref="H81:I85" si="32">B81+E81</f>
        <v>36</v>
      </c>
      <c r="I81" s="2">
        <f t="shared" si="32"/>
        <v>147</v>
      </c>
      <c r="J81" s="55">
        <f>SUM(H81:I81)</f>
        <v>183</v>
      </c>
    </row>
    <row r="82" spans="1:13" ht="12.75" customHeight="1" x14ac:dyDescent="0.2">
      <c r="A82" s="2">
        <v>2</v>
      </c>
      <c r="B82" s="120">
        <v>8</v>
      </c>
      <c r="C82" s="120">
        <v>14</v>
      </c>
      <c r="D82" s="59">
        <f>B82+C82</f>
        <v>22</v>
      </c>
      <c r="E82" s="120">
        <v>36</v>
      </c>
      <c r="F82" s="120">
        <v>56</v>
      </c>
      <c r="G82" s="59">
        <f>E82+F82</f>
        <v>92</v>
      </c>
      <c r="H82" s="2">
        <f t="shared" si="32"/>
        <v>44</v>
      </c>
      <c r="I82" s="2">
        <f t="shared" si="32"/>
        <v>70</v>
      </c>
      <c r="J82" s="55">
        <f>SUM(H82:I82)</f>
        <v>114</v>
      </c>
    </row>
    <row r="83" spans="1:13" ht="12.75" customHeight="1" x14ac:dyDescent="0.2">
      <c r="A83" s="2">
        <v>3</v>
      </c>
      <c r="B83" s="120">
        <v>9</v>
      </c>
      <c r="C83" s="120">
        <v>10</v>
      </c>
      <c r="D83" s="59">
        <f>B83+C83</f>
        <v>19</v>
      </c>
      <c r="E83" s="120">
        <v>26</v>
      </c>
      <c r="F83" s="120">
        <v>66</v>
      </c>
      <c r="G83" s="59">
        <f>E83+F83</f>
        <v>92</v>
      </c>
      <c r="H83" s="2">
        <f t="shared" si="32"/>
        <v>35</v>
      </c>
      <c r="I83" s="2">
        <f t="shared" si="32"/>
        <v>76</v>
      </c>
      <c r="J83" s="55">
        <f>SUM(H83:I83)</f>
        <v>111</v>
      </c>
    </row>
    <row r="84" spans="1:13" ht="12.75" customHeight="1" x14ac:dyDescent="0.2">
      <c r="A84" s="2">
        <v>4</v>
      </c>
      <c r="B84" s="120">
        <v>5</v>
      </c>
      <c r="C84" s="120">
        <v>6</v>
      </c>
      <c r="D84" s="59">
        <f>B84+C84</f>
        <v>11</v>
      </c>
      <c r="E84" s="120">
        <v>25</v>
      </c>
      <c r="F84" s="120">
        <v>45</v>
      </c>
      <c r="G84" s="59">
        <f>E84+F84</f>
        <v>70</v>
      </c>
      <c r="H84" s="2">
        <f t="shared" si="32"/>
        <v>30</v>
      </c>
      <c r="I84" s="2">
        <f t="shared" si="32"/>
        <v>51</v>
      </c>
      <c r="J84" s="55">
        <f>SUM(H84:I84)</f>
        <v>81</v>
      </c>
    </row>
    <row r="85" spans="1:13" s="21" customFormat="1" ht="12.75" customHeight="1" x14ac:dyDescent="0.2">
      <c r="A85" s="55" t="s">
        <v>13</v>
      </c>
      <c r="B85" s="60">
        <f t="shared" ref="B85:G85" si="33">SUM(B81:B84)</f>
        <v>32</v>
      </c>
      <c r="C85" s="60">
        <f t="shared" si="33"/>
        <v>80</v>
      </c>
      <c r="D85" s="142">
        <f t="shared" si="33"/>
        <v>112</v>
      </c>
      <c r="E85" s="60">
        <f t="shared" si="33"/>
        <v>113</v>
      </c>
      <c r="F85" s="60">
        <f t="shared" si="33"/>
        <v>264</v>
      </c>
      <c r="G85" s="55">
        <f t="shared" si="33"/>
        <v>377</v>
      </c>
      <c r="H85" s="142">
        <f t="shared" si="32"/>
        <v>145</v>
      </c>
      <c r="I85" s="142">
        <f t="shared" si="32"/>
        <v>344</v>
      </c>
      <c r="J85" s="55">
        <f>SUM(J81:J84)</f>
        <v>489</v>
      </c>
    </row>
    <row r="86" spans="1:13" s="21" customFormat="1" ht="12.75" customHeight="1" x14ac:dyDescent="0.2">
      <c r="A86" s="278" t="s">
        <v>35</v>
      </c>
      <c r="B86" s="279"/>
      <c r="C86" s="279"/>
      <c r="D86" s="279"/>
      <c r="E86" s="279"/>
      <c r="F86" s="279"/>
      <c r="G86" s="279"/>
      <c r="H86" s="279"/>
      <c r="I86" s="279"/>
      <c r="J86" s="279"/>
      <c r="K86" s="65"/>
      <c r="L86" s="65"/>
      <c r="M86" s="65"/>
    </row>
    <row r="87" spans="1:13" s="21" customFormat="1" ht="12.75" customHeight="1" x14ac:dyDescent="0.2">
      <c r="A87" s="64">
        <v>1</v>
      </c>
      <c r="B87" s="120">
        <v>3</v>
      </c>
      <c r="C87" s="120">
        <v>8</v>
      </c>
      <c r="D87" s="59">
        <f>B87+C87</f>
        <v>11</v>
      </c>
      <c r="E87" s="120">
        <v>23</v>
      </c>
      <c r="F87" s="120">
        <v>38</v>
      </c>
      <c r="G87" s="59">
        <f>E87+F87</f>
        <v>61</v>
      </c>
      <c r="H87" s="2">
        <f t="shared" ref="H87:I91" si="34">B87+E87</f>
        <v>26</v>
      </c>
      <c r="I87" s="2">
        <f t="shared" si="34"/>
        <v>46</v>
      </c>
      <c r="J87" s="55">
        <f>SUM(H87:I87)</f>
        <v>72</v>
      </c>
    </row>
    <row r="88" spans="1:13" s="21" customFormat="1" ht="12.75" customHeight="1" x14ac:dyDescent="0.2">
      <c r="A88" s="2">
        <v>2</v>
      </c>
      <c r="B88" s="120">
        <v>3</v>
      </c>
      <c r="C88" s="120">
        <v>0</v>
      </c>
      <c r="D88" s="138">
        <f t="shared" ref="D88:D91" si="35">B88+C88</f>
        <v>3</v>
      </c>
      <c r="E88" s="120">
        <v>13</v>
      </c>
      <c r="F88" s="120">
        <v>12</v>
      </c>
      <c r="G88" s="138">
        <f t="shared" ref="G88:G91" si="36">E88+F88</f>
        <v>25</v>
      </c>
      <c r="H88" s="2">
        <f t="shared" si="34"/>
        <v>16</v>
      </c>
      <c r="I88" s="2">
        <f t="shared" si="34"/>
        <v>12</v>
      </c>
      <c r="J88" s="55">
        <f>SUM(H88:I88)</f>
        <v>28</v>
      </c>
    </row>
    <row r="89" spans="1:13" s="21" customFormat="1" ht="12.75" customHeight="1" x14ac:dyDescent="0.2">
      <c r="A89" s="2">
        <v>3</v>
      </c>
      <c r="B89" s="120">
        <v>0</v>
      </c>
      <c r="C89" s="120">
        <v>7</v>
      </c>
      <c r="D89" s="138">
        <f t="shared" si="35"/>
        <v>7</v>
      </c>
      <c r="E89" s="120">
        <v>10</v>
      </c>
      <c r="F89" s="120">
        <v>8</v>
      </c>
      <c r="G89" s="138">
        <f t="shared" si="36"/>
        <v>18</v>
      </c>
      <c r="H89" s="2">
        <f t="shared" si="34"/>
        <v>10</v>
      </c>
      <c r="I89" s="2">
        <f t="shared" si="34"/>
        <v>15</v>
      </c>
      <c r="J89" s="55">
        <f>SUM(H89:I89)</f>
        <v>25</v>
      </c>
    </row>
    <row r="90" spans="1:13" s="21" customFormat="1" ht="12.75" customHeight="1" x14ac:dyDescent="0.2">
      <c r="A90" s="2">
        <v>4</v>
      </c>
      <c r="B90" s="120">
        <v>0</v>
      </c>
      <c r="C90" s="120">
        <v>0</v>
      </c>
      <c r="D90" s="138">
        <f t="shared" si="35"/>
        <v>0</v>
      </c>
      <c r="E90" s="120">
        <v>0</v>
      </c>
      <c r="F90" s="120">
        <v>0</v>
      </c>
      <c r="G90" s="138">
        <f t="shared" si="36"/>
        <v>0</v>
      </c>
      <c r="H90" s="2">
        <f t="shared" si="34"/>
        <v>0</v>
      </c>
      <c r="I90" s="2">
        <f t="shared" si="34"/>
        <v>0</v>
      </c>
      <c r="J90" s="55">
        <f>SUM(H90:I90)</f>
        <v>0</v>
      </c>
    </row>
    <row r="91" spans="1:13" s="21" customFormat="1" ht="12.75" customHeight="1" x14ac:dyDescent="0.2">
      <c r="A91" s="55" t="s">
        <v>13</v>
      </c>
      <c r="B91" s="63">
        <f>SUM(B87:B90)</f>
        <v>6</v>
      </c>
      <c r="C91" s="63">
        <f>SUM(C87:C90)</f>
        <v>15</v>
      </c>
      <c r="D91" s="138">
        <f t="shared" si="35"/>
        <v>21</v>
      </c>
      <c r="E91" s="63">
        <f>SUM(E87:E90)</f>
        <v>46</v>
      </c>
      <c r="F91" s="63">
        <f>SUM(F87:F90)</f>
        <v>58</v>
      </c>
      <c r="G91" s="138">
        <f t="shared" si="36"/>
        <v>104</v>
      </c>
      <c r="H91" s="142">
        <f t="shared" si="34"/>
        <v>52</v>
      </c>
      <c r="I91" s="142">
        <f t="shared" si="34"/>
        <v>73</v>
      </c>
      <c r="J91" s="55">
        <f>SUM(H91:I91)</f>
        <v>125</v>
      </c>
    </row>
    <row r="92" spans="1:13" s="21" customFormat="1" ht="12.75" customHeight="1" x14ac:dyDescent="0.2">
      <c r="A92" s="278" t="s">
        <v>36</v>
      </c>
      <c r="B92" s="279"/>
      <c r="C92" s="279"/>
      <c r="D92" s="279"/>
      <c r="E92" s="279"/>
      <c r="F92" s="279"/>
      <c r="G92" s="279"/>
      <c r="H92" s="279"/>
      <c r="I92" s="279"/>
      <c r="J92" s="279"/>
    </row>
    <row r="93" spans="1:13" s="21" customFormat="1" ht="12.75" customHeight="1" x14ac:dyDescent="0.2">
      <c r="A93" s="64">
        <v>1</v>
      </c>
      <c r="B93" s="120">
        <v>2</v>
      </c>
      <c r="C93" s="120">
        <v>8</v>
      </c>
      <c r="D93" s="59">
        <f>B93+C93</f>
        <v>10</v>
      </c>
      <c r="E93" s="120">
        <v>13</v>
      </c>
      <c r="F93" s="120">
        <v>29</v>
      </c>
      <c r="G93" s="59">
        <f>E93+F93</f>
        <v>42</v>
      </c>
      <c r="H93" s="2">
        <f t="shared" ref="H93:I97" si="37">B93+E93</f>
        <v>15</v>
      </c>
      <c r="I93" s="2">
        <f t="shared" si="37"/>
        <v>37</v>
      </c>
      <c r="J93" s="55">
        <f>SUM(H93:I93)</f>
        <v>52</v>
      </c>
    </row>
    <row r="94" spans="1:13" s="21" customFormat="1" ht="12.75" customHeight="1" x14ac:dyDescent="0.2">
      <c r="A94" s="2">
        <v>2</v>
      </c>
      <c r="B94" s="120">
        <v>1</v>
      </c>
      <c r="C94" s="120">
        <v>1</v>
      </c>
      <c r="D94" s="59">
        <f>B94+C94</f>
        <v>2</v>
      </c>
      <c r="E94" s="120">
        <v>5</v>
      </c>
      <c r="F94" s="120">
        <v>17</v>
      </c>
      <c r="G94" s="59">
        <f>E94+F94</f>
        <v>22</v>
      </c>
      <c r="H94" s="2">
        <f t="shared" si="37"/>
        <v>6</v>
      </c>
      <c r="I94" s="2">
        <f t="shared" si="37"/>
        <v>18</v>
      </c>
      <c r="J94" s="55">
        <f>SUM(H94:I94)</f>
        <v>24</v>
      </c>
    </row>
    <row r="95" spans="1:13" s="21" customFormat="1" ht="12.75" customHeight="1" x14ac:dyDescent="0.2">
      <c r="A95" s="2">
        <v>3</v>
      </c>
      <c r="B95" s="120">
        <v>1</v>
      </c>
      <c r="C95" s="120">
        <v>2</v>
      </c>
      <c r="D95" s="59">
        <f>B95+C95</f>
        <v>3</v>
      </c>
      <c r="E95" s="120">
        <v>9</v>
      </c>
      <c r="F95" s="120">
        <v>14</v>
      </c>
      <c r="G95" s="59">
        <f>E95+F95</f>
        <v>23</v>
      </c>
      <c r="H95" s="2">
        <f t="shared" si="37"/>
        <v>10</v>
      </c>
      <c r="I95" s="2">
        <f t="shared" si="37"/>
        <v>16</v>
      </c>
      <c r="J95" s="55">
        <f>SUM(H95:I95)</f>
        <v>26</v>
      </c>
    </row>
    <row r="96" spans="1:13" s="21" customFormat="1" ht="12.75" customHeight="1" x14ac:dyDescent="0.2">
      <c r="A96" s="2">
        <v>4</v>
      </c>
      <c r="B96" s="120">
        <v>0</v>
      </c>
      <c r="C96" s="120">
        <v>0</v>
      </c>
      <c r="D96" s="59">
        <f>B96+C96</f>
        <v>0</v>
      </c>
      <c r="E96" s="120">
        <v>0</v>
      </c>
      <c r="F96" s="120">
        <v>0</v>
      </c>
      <c r="G96" s="59">
        <f>E96+F96</f>
        <v>0</v>
      </c>
      <c r="H96" s="2">
        <f t="shared" si="37"/>
        <v>0</v>
      </c>
      <c r="I96" s="2">
        <f t="shared" si="37"/>
        <v>0</v>
      </c>
      <c r="J96" s="55">
        <f>SUM(H96:I96)</f>
        <v>0</v>
      </c>
    </row>
    <row r="97" spans="1:10" s="21" customFormat="1" ht="12.75" customHeight="1" x14ac:dyDescent="0.2">
      <c r="A97" s="55" t="s">
        <v>13</v>
      </c>
      <c r="B97" s="63">
        <f>SUM(B93:B96)</f>
        <v>4</v>
      </c>
      <c r="C97" s="63">
        <f>SUM(C93:C96)</f>
        <v>11</v>
      </c>
      <c r="D97" s="142">
        <f>B97+C97</f>
        <v>15</v>
      </c>
      <c r="E97" s="63">
        <f>SUM(E93:E96)</f>
        <v>27</v>
      </c>
      <c r="F97" s="63">
        <f>SUM(F93:F96)</f>
        <v>60</v>
      </c>
      <c r="G97" s="55">
        <f>SUM(E97:F97)</f>
        <v>87</v>
      </c>
      <c r="H97" s="142">
        <f t="shared" si="37"/>
        <v>31</v>
      </c>
      <c r="I97" s="142">
        <f t="shared" si="37"/>
        <v>71</v>
      </c>
      <c r="J97" s="55">
        <f>SUM(H97:I97)</f>
        <v>102</v>
      </c>
    </row>
    <row r="98" spans="1:10" s="21" customFormat="1" ht="12.75" customHeight="1" x14ac:dyDescent="0.2">
      <c r="A98" s="278" t="s">
        <v>37</v>
      </c>
      <c r="B98" s="279"/>
      <c r="C98" s="279"/>
      <c r="D98" s="279"/>
      <c r="E98" s="279"/>
      <c r="F98" s="279"/>
      <c r="G98" s="279"/>
      <c r="H98" s="279"/>
      <c r="I98" s="279"/>
      <c r="J98" s="279"/>
    </row>
    <row r="99" spans="1:10" s="21" customFormat="1" ht="12.75" customHeight="1" x14ac:dyDescent="0.2">
      <c r="A99" s="64">
        <v>1</v>
      </c>
      <c r="B99" s="120">
        <v>1</v>
      </c>
      <c r="C99" s="120">
        <v>2</v>
      </c>
      <c r="D99" s="59">
        <f>B99+C99</f>
        <v>3</v>
      </c>
      <c r="E99" s="120">
        <v>5</v>
      </c>
      <c r="F99" s="120">
        <v>24</v>
      </c>
      <c r="G99" s="59">
        <f>E99+F99</f>
        <v>29</v>
      </c>
      <c r="H99" s="2">
        <f t="shared" ref="H99:I103" si="38">B99+E99</f>
        <v>6</v>
      </c>
      <c r="I99" s="2">
        <f t="shared" si="38"/>
        <v>26</v>
      </c>
      <c r="J99" s="55">
        <f>SUM(H99:I99)</f>
        <v>32</v>
      </c>
    </row>
    <row r="100" spans="1:10" s="21" customFormat="1" ht="12.75" customHeight="1" x14ac:dyDescent="0.2">
      <c r="A100" s="2">
        <v>2</v>
      </c>
      <c r="B100" s="120">
        <v>1</v>
      </c>
      <c r="C100" s="120">
        <v>1</v>
      </c>
      <c r="D100" s="59">
        <f>B100+C100</f>
        <v>2</v>
      </c>
      <c r="E100" s="120">
        <v>8</v>
      </c>
      <c r="F100" s="120">
        <v>22</v>
      </c>
      <c r="G100" s="59">
        <f>E100+F100</f>
        <v>30</v>
      </c>
      <c r="H100" s="2">
        <f t="shared" si="38"/>
        <v>9</v>
      </c>
      <c r="I100" s="2">
        <f t="shared" si="38"/>
        <v>23</v>
      </c>
      <c r="J100" s="55">
        <f>SUM(H100:I100)</f>
        <v>32</v>
      </c>
    </row>
    <row r="101" spans="1:10" s="21" customFormat="1" ht="12.75" customHeight="1" x14ac:dyDescent="0.2">
      <c r="A101" s="2">
        <v>3</v>
      </c>
      <c r="B101" s="120">
        <v>0</v>
      </c>
      <c r="C101" s="120">
        <v>0</v>
      </c>
      <c r="D101" s="59">
        <f>B101+C101</f>
        <v>0</v>
      </c>
      <c r="E101" s="120">
        <v>0</v>
      </c>
      <c r="F101" s="120">
        <v>0</v>
      </c>
      <c r="G101" s="59">
        <f>E101+F101</f>
        <v>0</v>
      </c>
      <c r="H101" s="2">
        <f t="shared" si="38"/>
        <v>0</v>
      </c>
      <c r="I101" s="2">
        <f t="shared" si="38"/>
        <v>0</v>
      </c>
      <c r="J101" s="55">
        <f>SUM(H101:I101)</f>
        <v>0</v>
      </c>
    </row>
    <row r="102" spans="1:10" s="21" customFormat="1" ht="12.75" customHeight="1" x14ac:dyDescent="0.2">
      <c r="A102" s="2">
        <v>4</v>
      </c>
      <c r="B102" s="120">
        <v>0</v>
      </c>
      <c r="C102" s="120">
        <v>0</v>
      </c>
      <c r="D102" s="59">
        <f>B102+C102</f>
        <v>0</v>
      </c>
      <c r="E102" s="120">
        <v>0</v>
      </c>
      <c r="F102" s="120">
        <v>0</v>
      </c>
      <c r="G102" s="59">
        <f>E102+F102</f>
        <v>0</v>
      </c>
      <c r="H102" s="2">
        <f t="shared" si="38"/>
        <v>0</v>
      </c>
      <c r="I102" s="2">
        <f t="shared" si="38"/>
        <v>0</v>
      </c>
      <c r="J102" s="55">
        <f>SUM(H102:I102)</f>
        <v>0</v>
      </c>
    </row>
    <row r="103" spans="1:10" s="21" customFormat="1" ht="12.75" customHeight="1" x14ac:dyDescent="0.2">
      <c r="A103" s="55" t="s">
        <v>13</v>
      </c>
      <c r="B103" s="63">
        <f>SUM(B99:B102)</f>
        <v>2</v>
      </c>
      <c r="C103" s="63">
        <f>SUM(C99:C102)</f>
        <v>3</v>
      </c>
      <c r="D103" s="142">
        <f>B103+C103</f>
        <v>5</v>
      </c>
      <c r="E103" s="63">
        <f>SUM(E99:E102)</f>
        <v>13</v>
      </c>
      <c r="F103" s="63">
        <f>SUM(F99:F102)</f>
        <v>46</v>
      </c>
      <c r="G103" s="55">
        <f>SUM(E103:F103)</f>
        <v>59</v>
      </c>
      <c r="H103" s="142">
        <f t="shared" si="38"/>
        <v>15</v>
      </c>
      <c r="I103" s="142">
        <f t="shared" si="38"/>
        <v>49</v>
      </c>
      <c r="J103" s="55">
        <f>SUM(H103:I103)</f>
        <v>64</v>
      </c>
    </row>
    <row r="104" spans="1:10" s="21" customFormat="1" ht="12.75" customHeight="1" x14ac:dyDescent="0.2">
      <c r="A104" s="278" t="s">
        <v>38</v>
      </c>
      <c r="B104" s="279"/>
      <c r="C104" s="279"/>
      <c r="D104" s="279"/>
      <c r="E104" s="279"/>
      <c r="F104" s="279"/>
      <c r="G104" s="279"/>
      <c r="H104" s="279"/>
      <c r="I104" s="279"/>
      <c r="J104" s="279"/>
    </row>
    <row r="105" spans="1:10" s="21" customFormat="1" ht="12.75" customHeight="1" x14ac:dyDescent="0.2">
      <c r="A105" s="64">
        <v>1</v>
      </c>
      <c r="B105" s="120">
        <v>4</v>
      </c>
      <c r="C105" s="120">
        <v>8</v>
      </c>
      <c r="D105" s="59">
        <f>B105+C105</f>
        <v>12</v>
      </c>
      <c r="E105" s="120">
        <v>10</v>
      </c>
      <c r="F105" s="120">
        <v>21</v>
      </c>
      <c r="G105" s="59">
        <f>E105+F105</f>
        <v>31</v>
      </c>
      <c r="H105" s="2">
        <f t="shared" ref="H105:I109" si="39">B105+E105</f>
        <v>14</v>
      </c>
      <c r="I105" s="2">
        <f t="shared" si="39"/>
        <v>29</v>
      </c>
      <c r="J105" s="55">
        <f>SUM(H105:I105)</f>
        <v>43</v>
      </c>
    </row>
    <row r="106" spans="1:10" s="21" customFormat="1" ht="12.75" customHeight="1" x14ac:dyDescent="0.2">
      <c r="A106" s="2">
        <v>2</v>
      </c>
      <c r="B106" s="120">
        <v>1</v>
      </c>
      <c r="C106" s="120">
        <v>6</v>
      </c>
      <c r="D106" s="59">
        <f>B106+C106</f>
        <v>7</v>
      </c>
      <c r="E106" s="120">
        <v>11</v>
      </c>
      <c r="F106" s="120">
        <v>29</v>
      </c>
      <c r="G106" s="59">
        <v>37</v>
      </c>
      <c r="H106" s="2">
        <f t="shared" si="39"/>
        <v>12</v>
      </c>
      <c r="I106" s="2">
        <f t="shared" si="39"/>
        <v>35</v>
      </c>
      <c r="J106" s="55">
        <f>SUM(H106:I106)</f>
        <v>47</v>
      </c>
    </row>
    <row r="107" spans="1:10" s="21" customFormat="1" ht="12.75" customHeight="1" x14ac:dyDescent="0.2">
      <c r="A107" s="2">
        <v>3</v>
      </c>
      <c r="B107" s="120">
        <v>0</v>
      </c>
      <c r="C107" s="120">
        <v>0</v>
      </c>
      <c r="D107" s="59">
        <f>B107+C107</f>
        <v>0</v>
      </c>
      <c r="E107" s="120">
        <v>0</v>
      </c>
      <c r="F107" s="120">
        <v>0</v>
      </c>
      <c r="G107" s="59">
        <f>E107+F107</f>
        <v>0</v>
      </c>
      <c r="H107" s="2">
        <f t="shared" si="39"/>
        <v>0</v>
      </c>
      <c r="I107" s="2">
        <f t="shared" si="39"/>
        <v>0</v>
      </c>
      <c r="J107" s="55">
        <f>SUM(H107:I107)</f>
        <v>0</v>
      </c>
    </row>
    <row r="108" spans="1:10" s="21" customFormat="1" ht="12.75" customHeight="1" x14ac:dyDescent="0.2">
      <c r="A108" s="2">
        <v>4</v>
      </c>
      <c r="B108" s="120">
        <v>0</v>
      </c>
      <c r="C108" s="120">
        <v>0</v>
      </c>
      <c r="D108" s="59">
        <f>B108+C108</f>
        <v>0</v>
      </c>
      <c r="E108" s="120">
        <v>0</v>
      </c>
      <c r="F108" s="120">
        <v>0</v>
      </c>
      <c r="G108" s="59">
        <f>E108+F108</f>
        <v>0</v>
      </c>
      <c r="H108" s="2">
        <f t="shared" si="39"/>
        <v>0</v>
      </c>
      <c r="I108" s="2">
        <f t="shared" si="39"/>
        <v>0</v>
      </c>
      <c r="J108" s="55">
        <f>SUM(H108:I108)</f>
        <v>0</v>
      </c>
    </row>
    <row r="109" spans="1:10" s="21" customFormat="1" ht="12.75" customHeight="1" x14ac:dyDescent="0.2">
      <c r="A109" s="55" t="s">
        <v>13</v>
      </c>
      <c r="B109" s="63">
        <f>SUM(B105:B108)</f>
        <v>5</v>
      </c>
      <c r="C109" s="63">
        <f>SUM(C105:C108)</f>
        <v>14</v>
      </c>
      <c r="D109" s="142">
        <f>B109+C109</f>
        <v>19</v>
      </c>
      <c r="E109" s="63">
        <f>SUM(E105:E108)</f>
        <v>21</v>
      </c>
      <c r="F109" s="63">
        <f>SUM(F105:F108)</f>
        <v>50</v>
      </c>
      <c r="G109" s="55">
        <f>SUM(E109:F109)</f>
        <v>71</v>
      </c>
      <c r="H109" s="142">
        <f t="shared" si="39"/>
        <v>26</v>
      </c>
      <c r="I109" s="142">
        <f t="shared" si="39"/>
        <v>64</v>
      </c>
      <c r="J109" s="55">
        <f>SUM(H109:I109)</f>
        <v>90</v>
      </c>
    </row>
    <row r="110" spans="1:10" s="21" customFormat="1" ht="12.75" customHeight="1" x14ac:dyDescent="0.2">
      <c r="A110" s="278" t="s">
        <v>85</v>
      </c>
      <c r="B110" s="279"/>
      <c r="C110" s="279"/>
      <c r="D110" s="279"/>
      <c r="E110" s="279"/>
      <c r="F110" s="279"/>
      <c r="G110" s="279"/>
      <c r="H110" s="279"/>
      <c r="I110" s="279"/>
      <c r="J110" s="279"/>
    </row>
    <row r="111" spans="1:10" s="21" customFormat="1" ht="12.75" customHeight="1" x14ac:dyDescent="0.2">
      <c r="A111" s="64">
        <v>1</v>
      </c>
      <c r="B111" s="120">
        <v>19</v>
      </c>
      <c r="C111" s="120">
        <v>24</v>
      </c>
      <c r="D111" s="59">
        <f>B111+C111</f>
        <v>43</v>
      </c>
      <c r="E111" s="120">
        <v>25</v>
      </c>
      <c r="F111" s="120">
        <v>57</v>
      </c>
      <c r="G111" s="59">
        <f>E111+F111</f>
        <v>82</v>
      </c>
      <c r="H111" s="2">
        <f t="shared" ref="H111:I115" si="40">B111+E111</f>
        <v>44</v>
      </c>
      <c r="I111" s="2">
        <f t="shared" si="40"/>
        <v>81</v>
      </c>
      <c r="J111" s="55">
        <f>SUM(H111:I111)</f>
        <v>125</v>
      </c>
    </row>
    <row r="112" spans="1:10" s="21" customFormat="1" ht="12.75" customHeight="1" x14ac:dyDescent="0.2">
      <c r="A112" s="2">
        <v>2</v>
      </c>
      <c r="B112" s="120">
        <v>3</v>
      </c>
      <c r="C112" s="120">
        <v>5</v>
      </c>
      <c r="D112" s="59">
        <f>B112+C112</f>
        <v>8</v>
      </c>
      <c r="E112" s="120">
        <v>10</v>
      </c>
      <c r="F112" s="120">
        <v>29</v>
      </c>
      <c r="G112" s="59">
        <f>E112+F112</f>
        <v>39</v>
      </c>
      <c r="H112" s="2">
        <f t="shared" si="40"/>
        <v>13</v>
      </c>
      <c r="I112" s="2">
        <f t="shared" si="40"/>
        <v>34</v>
      </c>
      <c r="J112" s="55">
        <f>SUM(H112:I112)</f>
        <v>47</v>
      </c>
    </row>
    <row r="113" spans="1:10" s="21" customFormat="1" ht="12.75" customHeight="1" x14ac:dyDescent="0.2">
      <c r="A113" s="2">
        <v>3</v>
      </c>
      <c r="B113" s="120">
        <v>0</v>
      </c>
      <c r="C113" s="120">
        <v>0</v>
      </c>
      <c r="D113" s="59">
        <f>B113+C113</f>
        <v>0</v>
      </c>
      <c r="E113" s="120">
        <v>0</v>
      </c>
      <c r="F113" s="120">
        <v>0</v>
      </c>
      <c r="G113" s="59">
        <f>E113+F113</f>
        <v>0</v>
      </c>
      <c r="H113" s="2">
        <f t="shared" si="40"/>
        <v>0</v>
      </c>
      <c r="I113" s="2">
        <f t="shared" si="40"/>
        <v>0</v>
      </c>
      <c r="J113" s="55">
        <f>SUM(H113:I113)</f>
        <v>0</v>
      </c>
    </row>
    <row r="114" spans="1:10" s="21" customFormat="1" ht="12.75" customHeight="1" x14ac:dyDescent="0.2">
      <c r="A114" s="2">
        <v>4</v>
      </c>
      <c r="B114" s="120">
        <v>0</v>
      </c>
      <c r="C114" s="120">
        <v>0</v>
      </c>
      <c r="D114" s="59">
        <f>B114+C114</f>
        <v>0</v>
      </c>
      <c r="E114" s="120">
        <v>0</v>
      </c>
      <c r="F114" s="120">
        <v>0</v>
      </c>
      <c r="G114" s="59">
        <f>E114+F114</f>
        <v>0</v>
      </c>
      <c r="H114" s="2">
        <f t="shared" si="40"/>
        <v>0</v>
      </c>
      <c r="I114" s="2">
        <f t="shared" si="40"/>
        <v>0</v>
      </c>
      <c r="J114" s="55">
        <f>SUM(H114:I114)</f>
        <v>0</v>
      </c>
    </row>
    <row r="115" spans="1:10" s="21" customFormat="1" ht="12.75" customHeight="1" x14ac:dyDescent="0.2">
      <c r="A115" s="55" t="s">
        <v>13</v>
      </c>
      <c r="B115" s="63">
        <f>SUM(B111:B114)</f>
        <v>22</v>
      </c>
      <c r="C115" s="63">
        <f>SUM(C111:C114)</f>
        <v>29</v>
      </c>
      <c r="D115" s="142">
        <f>B115+C115</f>
        <v>51</v>
      </c>
      <c r="E115" s="63">
        <f>SUM(E111:E114)</f>
        <v>35</v>
      </c>
      <c r="F115" s="63">
        <f>SUM(F111:F114)</f>
        <v>86</v>
      </c>
      <c r="G115" s="55">
        <f>SUM(E115:F115)</f>
        <v>121</v>
      </c>
      <c r="H115" s="142">
        <f t="shared" si="40"/>
        <v>57</v>
      </c>
      <c r="I115" s="142">
        <f t="shared" si="40"/>
        <v>115</v>
      </c>
      <c r="J115" s="55">
        <f>SUM(H115:I115)</f>
        <v>172</v>
      </c>
    </row>
    <row r="116" spans="1:10" ht="12.75" customHeight="1" x14ac:dyDescent="0.2">
      <c r="A116" s="278" t="s">
        <v>84</v>
      </c>
      <c r="B116" s="279"/>
      <c r="C116" s="279"/>
      <c r="D116" s="279"/>
      <c r="E116" s="279"/>
      <c r="F116" s="279"/>
      <c r="G116" s="279"/>
      <c r="H116" s="279"/>
      <c r="I116" s="279"/>
      <c r="J116" s="280"/>
    </row>
    <row r="117" spans="1:10" ht="12.75" customHeight="1" x14ac:dyDescent="0.2">
      <c r="A117" s="2" t="s">
        <v>83</v>
      </c>
      <c r="B117" s="2">
        <v>4</v>
      </c>
      <c r="C117" s="2">
        <v>12</v>
      </c>
      <c r="D117" s="55">
        <f>SUM(B117:C117)</f>
        <v>16</v>
      </c>
      <c r="E117" s="2">
        <v>24</v>
      </c>
      <c r="F117" s="2">
        <v>41</v>
      </c>
      <c r="G117" s="55">
        <f>SUM(E117:F117)</f>
        <v>65</v>
      </c>
      <c r="H117" s="2">
        <f t="shared" ref="H117:I121" si="41">B117+E117</f>
        <v>28</v>
      </c>
      <c r="I117" s="2">
        <f t="shared" si="41"/>
        <v>53</v>
      </c>
      <c r="J117" s="55">
        <f t="shared" ref="J117:J122" si="42">SUM(H117:I117)</f>
        <v>81</v>
      </c>
    </row>
    <row r="118" spans="1:10" ht="12.75" customHeight="1" x14ac:dyDescent="0.2">
      <c r="A118" s="2" t="s">
        <v>41</v>
      </c>
      <c r="B118" s="2">
        <v>4</v>
      </c>
      <c r="C118" s="2">
        <v>11</v>
      </c>
      <c r="D118" s="55">
        <f>SUM(B118:C118)</f>
        <v>15</v>
      </c>
      <c r="E118" s="2">
        <v>8</v>
      </c>
      <c r="F118" s="2">
        <v>34</v>
      </c>
      <c r="G118" s="55">
        <f>SUM(E118:F118)</f>
        <v>42</v>
      </c>
      <c r="H118" s="2">
        <f t="shared" si="41"/>
        <v>12</v>
      </c>
      <c r="I118" s="2">
        <f t="shared" si="41"/>
        <v>45</v>
      </c>
      <c r="J118" s="55">
        <f t="shared" si="42"/>
        <v>57</v>
      </c>
    </row>
    <row r="119" spans="1:10" ht="12.75" customHeight="1" x14ac:dyDescent="0.2">
      <c r="A119" s="2" t="s">
        <v>82</v>
      </c>
      <c r="B119" s="2">
        <v>0</v>
      </c>
      <c r="C119" s="2">
        <v>5</v>
      </c>
      <c r="D119" s="55">
        <f>SUM(B119:C119)</f>
        <v>5</v>
      </c>
      <c r="E119" s="2">
        <v>13</v>
      </c>
      <c r="F119" s="2">
        <v>26</v>
      </c>
      <c r="G119" s="55">
        <f>SUM(E119:F119)</f>
        <v>39</v>
      </c>
      <c r="H119" s="2">
        <f t="shared" si="41"/>
        <v>13</v>
      </c>
      <c r="I119" s="2">
        <f t="shared" si="41"/>
        <v>31</v>
      </c>
      <c r="J119" s="55">
        <f t="shared" si="42"/>
        <v>44</v>
      </c>
    </row>
    <row r="120" spans="1:10" ht="12.75" customHeight="1" x14ac:dyDescent="0.2">
      <c r="A120" s="2" t="s">
        <v>51</v>
      </c>
      <c r="B120" s="38">
        <v>2</v>
      </c>
      <c r="C120" s="38">
        <v>6</v>
      </c>
      <c r="D120" s="55">
        <f>SUM(B120:C120)</f>
        <v>8</v>
      </c>
      <c r="E120" s="38">
        <v>8</v>
      </c>
      <c r="F120" s="38">
        <v>65</v>
      </c>
      <c r="G120" s="55">
        <f>SUM(E120:F120)</f>
        <v>73</v>
      </c>
      <c r="H120" s="2">
        <f t="shared" si="41"/>
        <v>10</v>
      </c>
      <c r="I120" s="2">
        <f t="shared" si="41"/>
        <v>71</v>
      </c>
      <c r="J120" s="55">
        <f t="shared" si="42"/>
        <v>81</v>
      </c>
    </row>
    <row r="121" spans="1:10" ht="12.75" customHeight="1" x14ac:dyDescent="0.2">
      <c r="A121" s="2">
        <v>4</v>
      </c>
      <c r="B121" s="38">
        <v>0</v>
      </c>
      <c r="C121" s="38">
        <v>10</v>
      </c>
      <c r="D121" s="55">
        <f>SUM(B121:C121)</f>
        <v>10</v>
      </c>
      <c r="E121" s="38">
        <v>14</v>
      </c>
      <c r="F121" s="38">
        <v>36</v>
      </c>
      <c r="G121" s="55">
        <f>SUM(E121:F121)</f>
        <v>50</v>
      </c>
      <c r="H121" s="2">
        <f t="shared" si="41"/>
        <v>14</v>
      </c>
      <c r="I121" s="2">
        <f t="shared" si="41"/>
        <v>46</v>
      </c>
      <c r="J121" s="55">
        <f t="shared" si="42"/>
        <v>60</v>
      </c>
    </row>
    <row r="122" spans="1:10" s="21" customFormat="1" ht="12.75" customHeight="1" x14ac:dyDescent="0.2">
      <c r="A122" s="55" t="s">
        <v>13</v>
      </c>
      <c r="B122" s="55">
        <f t="shared" ref="B122:G122" si="43">SUM(B117:B121)</f>
        <v>10</v>
      </c>
      <c r="C122" s="55">
        <f t="shared" si="43"/>
        <v>44</v>
      </c>
      <c r="D122" s="55">
        <f t="shared" si="43"/>
        <v>54</v>
      </c>
      <c r="E122" s="144">
        <f t="shared" si="43"/>
        <v>67</v>
      </c>
      <c r="F122" s="55">
        <f t="shared" si="43"/>
        <v>202</v>
      </c>
      <c r="G122" s="55">
        <f t="shared" si="43"/>
        <v>269</v>
      </c>
      <c r="H122" s="55">
        <f>E122+B122</f>
        <v>77</v>
      </c>
      <c r="I122" s="55">
        <f>SUM(I117:I121)</f>
        <v>246</v>
      </c>
      <c r="J122" s="55">
        <f t="shared" si="42"/>
        <v>323</v>
      </c>
    </row>
    <row r="123" spans="1:10" ht="12.75" customHeight="1" x14ac:dyDescent="0.2">
      <c r="A123" s="267" t="s">
        <v>42</v>
      </c>
      <c r="B123" s="268"/>
      <c r="C123" s="268"/>
      <c r="D123" s="268"/>
      <c r="E123" s="268"/>
      <c r="F123" s="268"/>
      <c r="G123" s="268"/>
      <c r="H123" s="268"/>
      <c r="I123" s="268"/>
      <c r="J123" s="269"/>
    </row>
    <row r="124" spans="1:10" ht="12.75" customHeight="1" x14ac:dyDescent="0.2">
      <c r="A124" s="2">
        <v>1</v>
      </c>
      <c r="B124" s="6">
        <f>B117+B118+B111+B105+B99+B93+B87+B81+B72+B71+B65+B59+B53+B47+B41+B35+B29+B23+B22</f>
        <v>190</v>
      </c>
      <c r="C124" s="6">
        <f t="shared" ref="C124:J124" si="44">C117+C118+C111+C105+C99+C93+C87+C81+C72+C71+C65+C59+C53+C47+C41+C35+C29+C23+C22</f>
        <v>923</v>
      </c>
      <c r="D124" s="6">
        <f t="shared" si="44"/>
        <v>1113</v>
      </c>
      <c r="E124" s="6">
        <f t="shared" si="44"/>
        <v>508</v>
      </c>
      <c r="F124" s="6">
        <f t="shared" si="44"/>
        <v>2050</v>
      </c>
      <c r="G124" s="6">
        <f t="shared" si="44"/>
        <v>2558</v>
      </c>
      <c r="H124" s="6">
        <f t="shared" si="44"/>
        <v>698</v>
      </c>
      <c r="I124" s="6">
        <f t="shared" si="44"/>
        <v>2973</v>
      </c>
      <c r="J124" s="6">
        <f t="shared" si="44"/>
        <v>3671</v>
      </c>
    </row>
    <row r="125" spans="1:10" ht="12.75" customHeight="1" x14ac:dyDescent="0.2">
      <c r="A125" s="2">
        <v>2</v>
      </c>
      <c r="B125" s="6">
        <f>B120+B119+B112+B106+B100+B94+B88+B82+B74+B73+B66+B60+B54+B48+B42+B36+B30+B24+B16+B15+B10</f>
        <v>115</v>
      </c>
      <c r="C125" s="6">
        <f t="shared" ref="C125:J125" si="45">C120+C119+C112+C106+C100+C94+C88+C82+C74+C73+C66+C60+C54+C48+C42+C36+C30+C24+C16+C15+C10</f>
        <v>413</v>
      </c>
      <c r="D125" s="6">
        <f t="shared" si="45"/>
        <v>528</v>
      </c>
      <c r="E125" s="6">
        <f t="shared" si="45"/>
        <v>529</v>
      </c>
      <c r="F125" s="6">
        <f t="shared" si="45"/>
        <v>2642</v>
      </c>
      <c r="G125" s="6">
        <f t="shared" si="45"/>
        <v>3168</v>
      </c>
      <c r="H125" s="6">
        <f t="shared" si="45"/>
        <v>644</v>
      </c>
      <c r="I125" s="6">
        <f t="shared" si="45"/>
        <v>3055</v>
      </c>
      <c r="J125" s="6">
        <f t="shared" si="45"/>
        <v>3699</v>
      </c>
    </row>
    <row r="126" spans="1:10" ht="12.75" customHeight="1" x14ac:dyDescent="0.2">
      <c r="A126" s="2">
        <v>3</v>
      </c>
      <c r="B126" s="6">
        <f>B113+B107+B101+B95+B89+B83+B76+B75+B67+B61+B55+B49+B43+B37+B31+B25+B18+B17+B11</f>
        <v>92</v>
      </c>
      <c r="C126" s="6">
        <f t="shared" ref="C126:J126" si="46">C113+C107+C101+C95+C89+C83+C75+C76+C67+C61+C55+C49+C43+C37+C31+C25+C18+C17+C11</f>
        <v>343</v>
      </c>
      <c r="D126" s="6">
        <f t="shared" si="46"/>
        <v>435</v>
      </c>
      <c r="E126" s="6">
        <f t="shared" si="46"/>
        <v>378</v>
      </c>
      <c r="F126" s="6">
        <f t="shared" si="46"/>
        <v>1960</v>
      </c>
      <c r="G126" s="6">
        <f t="shared" si="46"/>
        <v>2338</v>
      </c>
      <c r="H126" s="6">
        <f t="shared" si="46"/>
        <v>470</v>
      </c>
      <c r="I126" s="6">
        <f t="shared" si="46"/>
        <v>2303</v>
      </c>
      <c r="J126" s="6">
        <f t="shared" si="46"/>
        <v>2773</v>
      </c>
    </row>
    <row r="127" spans="1:10" ht="12.75" customHeight="1" x14ac:dyDescent="0.2">
      <c r="A127" s="2">
        <v>4</v>
      </c>
      <c r="B127" s="6">
        <f>B121+B114+B108+B102+B96+B90+B84+B78+B77+B68+B62+B56+B50+B44+B38+B32+B26+B19+B12</f>
        <v>67</v>
      </c>
      <c r="C127" s="6">
        <f t="shared" ref="C127:J127" si="47">C121+C114+C108+C102+C96+C90+C84+C78+C77+C68+C62+C56+C50+C44+C38+C32+C26+C19+C12</f>
        <v>293</v>
      </c>
      <c r="D127" s="6">
        <f t="shared" si="47"/>
        <v>360</v>
      </c>
      <c r="E127" s="6">
        <f t="shared" si="47"/>
        <v>354</v>
      </c>
      <c r="F127" s="6">
        <f t="shared" si="47"/>
        <v>1663</v>
      </c>
      <c r="G127" s="6">
        <f t="shared" si="47"/>
        <v>2017</v>
      </c>
      <c r="H127" s="6">
        <f t="shared" si="47"/>
        <v>421</v>
      </c>
      <c r="I127" s="6">
        <f t="shared" si="47"/>
        <v>1956</v>
      </c>
      <c r="J127" s="6">
        <f t="shared" si="47"/>
        <v>2377</v>
      </c>
    </row>
    <row r="128" spans="1:10" x14ac:dyDescent="0.2">
      <c r="A128" s="55" t="s">
        <v>13</v>
      </c>
      <c r="B128" s="6">
        <f t="shared" ref="B128:J128" si="48">SUM(B124:B127)</f>
        <v>464</v>
      </c>
      <c r="C128" s="6">
        <f t="shared" si="48"/>
        <v>1972</v>
      </c>
      <c r="D128" s="6">
        <f t="shared" si="48"/>
        <v>2436</v>
      </c>
      <c r="E128" s="6">
        <f t="shared" si="48"/>
        <v>1769</v>
      </c>
      <c r="F128" s="6">
        <f t="shared" si="48"/>
        <v>8315</v>
      </c>
      <c r="G128" s="6">
        <f t="shared" si="48"/>
        <v>10081</v>
      </c>
      <c r="H128" s="6">
        <f t="shared" si="48"/>
        <v>2233</v>
      </c>
      <c r="I128" s="6">
        <f t="shared" si="48"/>
        <v>10287</v>
      </c>
      <c r="J128" s="6">
        <f t="shared" si="48"/>
        <v>12520</v>
      </c>
    </row>
    <row r="129" spans="1:10" x14ac:dyDescent="0.2">
      <c r="A129" s="11"/>
      <c r="B129" s="11"/>
      <c r="C129" s="11"/>
      <c r="D129" s="11"/>
      <c r="E129" s="11"/>
      <c r="F129" s="11"/>
      <c r="G129" s="11"/>
      <c r="H129" s="11"/>
      <c r="I129" s="62"/>
      <c r="J129" s="11"/>
    </row>
    <row r="130" spans="1:10" x14ac:dyDescent="0.2">
      <c r="A130" s="254" t="s">
        <v>81</v>
      </c>
      <c r="B130" s="254"/>
      <c r="C130" s="254"/>
      <c r="D130" s="254"/>
      <c r="E130" s="254"/>
      <c r="F130" s="254"/>
      <c r="G130" s="254"/>
      <c r="H130" s="254"/>
      <c r="I130" s="254"/>
      <c r="J130" s="254"/>
    </row>
    <row r="135" spans="1:10" s="21" customFormat="1" x14ac:dyDescent="0.2">
      <c r="I135" s="1"/>
    </row>
  </sheetData>
  <mergeCells count="28">
    <mergeCell ref="A130:J130"/>
    <mergeCell ref="A14:J14"/>
    <mergeCell ref="A52:J52"/>
    <mergeCell ref="A58:J58"/>
    <mergeCell ref="A123:J123"/>
    <mergeCell ref="A64:J64"/>
    <mergeCell ref="A70:J70"/>
    <mergeCell ref="A110:J110"/>
    <mergeCell ref="A80:J80"/>
    <mergeCell ref="A116:J116"/>
    <mergeCell ref="A21:J21"/>
    <mergeCell ref="A86:J86"/>
    <mergeCell ref="A92:J92"/>
    <mergeCell ref="A98:J98"/>
    <mergeCell ref="A104:J104"/>
    <mergeCell ref="A40:J40"/>
    <mergeCell ref="A46:J46"/>
    <mergeCell ref="A34:J34"/>
    <mergeCell ref="A28:J28"/>
    <mergeCell ref="A8:J8"/>
    <mergeCell ref="A1:J1"/>
    <mergeCell ref="A5:A7"/>
    <mergeCell ref="B5:J5"/>
    <mergeCell ref="B6:D6"/>
    <mergeCell ref="A2:J2"/>
    <mergeCell ref="H6:J6"/>
    <mergeCell ref="E6:G6"/>
    <mergeCell ref="A3:J3"/>
  </mergeCells>
  <printOptions horizontalCentered="1"/>
  <pageMargins left="0.39370078740157483" right="0.39370078740157483" top="0.19685039370078741" bottom="0.23622047244094491" header="0.15748031496062992" footer="0.23622047244094491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O650"/>
  <sheetViews>
    <sheetView view="pageBreakPreview" topLeftCell="A5" zoomScale="85" zoomScaleNormal="85" zoomScaleSheetLayoutView="85" workbookViewId="0">
      <pane ySplit="1080" topLeftCell="A641" activePane="bottomLeft"/>
      <selection activeCell="A5" sqref="A1:XFD1048576"/>
      <selection pane="bottomLeft" activeCell="F649" sqref="F649"/>
    </sheetView>
  </sheetViews>
  <sheetFormatPr defaultRowHeight="12.75" x14ac:dyDescent="0.2"/>
  <cols>
    <col min="1" max="1" width="2.85546875" style="125" bestFit="1" customWidth="1"/>
    <col min="2" max="2" width="20.85546875" style="76" customWidth="1"/>
    <col min="3" max="3" width="11.140625" style="77" customWidth="1"/>
    <col min="4" max="9" width="10" style="76" customWidth="1"/>
    <col min="10" max="10" width="10" style="117" customWidth="1"/>
    <col min="11" max="11" width="10" style="76" customWidth="1"/>
    <col min="12" max="16384" width="9.140625" style="76"/>
  </cols>
  <sheetData>
    <row r="1" spans="1:13" x14ac:dyDescent="0.2">
      <c r="A1" s="312" t="s">
        <v>132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3" x14ac:dyDescent="0.2">
      <c r="A2" s="313" t="s">
        <v>121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3" x14ac:dyDescent="0.2">
      <c r="A3" s="314" t="s">
        <v>205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198"/>
      <c r="M3" s="198"/>
    </row>
    <row r="4" spans="1:13" x14ac:dyDescent="0.2">
      <c r="A4" s="199"/>
      <c r="B4" s="199"/>
      <c r="C4" s="199"/>
      <c r="D4" s="199"/>
      <c r="E4" s="200"/>
      <c r="F4" s="199"/>
      <c r="G4" s="199"/>
      <c r="H4" s="200"/>
      <c r="I4" s="200"/>
      <c r="J4" s="200"/>
      <c r="K4" s="200"/>
    </row>
    <row r="5" spans="1:13" x14ac:dyDescent="0.2">
      <c r="A5" s="315" t="s">
        <v>120</v>
      </c>
      <c r="B5" s="315" t="s">
        <v>119</v>
      </c>
      <c r="C5" s="317" t="s">
        <v>2</v>
      </c>
      <c r="D5" s="315" t="s">
        <v>118</v>
      </c>
      <c r="E5" s="298" t="s">
        <v>117</v>
      </c>
      <c r="F5" s="315" t="s">
        <v>116</v>
      </c>
      <c r="G5" s="315" t="s">
        <v>115</v>
      </c>
      <c r="H5" s="301" t="s">
        <v>3</v>
      </c>
      <c r="I5" s="301"/>
      <c r="J5" s="301"/>
      <c r="K5" s="301"/>
    </row>
    <row r="6" spans="1:13" ht="25.5" x14ac:dyDescent="0.2">
      <c r="A6" s="316"/>
      <c r="B6" s="316"/>
      <c r="C6" s="318"/>
      <c r="D6" s="316"/>
      <c r="E6" s="298"/>
      <c r="F6" s="316"/>
      <c r="G6" s="316"/>
      <c r="H6" s="189" t="s">
        <v>7</v>
      </c>
      <c r="I6" s="189" t="s">
        <v>8</v>
      </c>
      <c r="J6" s="189" t="s">
        <v>9</v>
      </c>
      <c r="K6" s="189" t="s">
        <v>10</v>
      </c>
    </row>
    <row r="7" spans="1:13" s="85" customFormat="1" x14ac:dyDescent="0.2">
      <c r="A7" s="278" t="s">
        <v>12</v>
      </c>
      <c r="B7" s="279"/>
      <c r="C7" s="279"/>
      <c r="D7" s="279"/>
      <c r="E7" s="279"/>
      <c r="F7" s="279"/>
      <c r="G7" s="279"/>
      <c r="H7" s="279"/>
      <c r="I7" s="279"/>
      <c r="J7" s="279"/>
      <c r="K7" s="280"/>
    </row>
    <row r="8" spans="1:13" x14ac:dyDescent="0.2">
      <c r="A8" s="127">
        <v>1</v>
      </c>
      <c r="B8" s="81" t="s">
        <v>114</v>
      </c>
      <c r="C8" s="188">
        <f t="shared" ref="C8:C22" si="0">D8+E8+F8+G8</f>
        <v>112</v>
      </c>
      <c r="D8" s="80"/>
      <c r="E8" s="201">
        <v>42</v>
      </c>
      <c r="F8" s="80">
        <v>48</v>
      </c>
      <c r="G8" s="80">
        <v>22</v>
      </c>
      <c r="H8" s="79">
        <v>18</v>
      </c>
      <c r="I8" s="79">
        <v>94</v>
      </c>
      <c r="J8" s="79">
        <v>89</v>
      </c>
      <c r="K8" s="79">
        <v>23</v>
      </c>
    </row>
    <row r="9" spans="1:13" x14ac:dyDescent="0.2">
      <c r="A9" s="127">
        <v>2</v>
      </c>
      <c r="B9" s="81" t="s">
        <v>113</v>
      </c>
      <c r="C9" s="188">
        <f t="shared" si="0"/>
        <v>148</v>
      </c>
      <c r="D9" s="80"/>
      <c r="E9" s="201">
        <v>51</v>
      </c>
      <c r="F9" s="80">
        <v>53</v>
      </c>
      <c r="G9" s="80">
        <v>44</v>
      </c>
      <c r="H9" s="79">
        <v>17</v>
      </c>
      <c r="I9" s="79">
        <v>131</v>
      </c>
      <c r="J9" s="79">
        <v>138</v>
      </c>
      <c r="K9" s="79">
        <v>10</v>
      </c>
    </row>
    <row r="10" spans="1:13" x14ac:dyDescent="0.2">
      <c r="A10" s="127">
        <v>3</v>
      </c>
      <c r="B10" s="81" t="s">
        <v>112</v>
      </c>
      <c r="C10" s="188">
        <f t="shared" si="0"/>
        <v>81</v>
      </c>
      <c r="D10" s="80"/>
      <c r="E10" s="201">
        <v>33</v>
      </c>
      <c r="F10" s="80">
        <v>25</v>
      </c>
      <c r="G10" s="80">
        <v>23</v>
      </c>
      <c r="H10" s="79">
        <v>18</v>
      </c>
      <c r="I10" s="79">
        <v>63</v>
      </c>
      <c r="J10" s="79">
        <v>73</v>
      </c>
      <c r="K10" s="79">
        <v>8</v>
      </c>
    </row>
    <row r="11" spans="1:13" x14ac:dyDescent="0.2">
      <c r="A11" s="127">
        <v>4</v>
      </c>
      <c r="B11" s="81" t="s">
        <v>111</v>
      </c>
      <c r="C11" s="188">
        <f t="shared" si="0"/>
        <v>107</v>
      </c>
      <c r="D11" s="80"/>
      <c r="E11" s="201">
        <v>35</v>
      </c>
      <c r="F11" s="80">
        <v>43</v>
      </c>
      <c r="G11" s="80">
        <v>29</v>
      </c>
      <c r="H11" s="79">
        <v>9</v>
      </c>
      <c r="I11" s="79">
        <v>98</v>
      </c>
      <c r="J11" s="79">
        <v>95</v>
      </c>
      <c r="K11" s="79">
        <v>12</v>
      </c>
    </row>
    <row r="12" spans="1:13" x14ac:dyDescent="0.2">
      <c r="A12" s="127">
        <v>5</v>
      </c>
      <c r="B12" s="81" t="s">
        <v>110</v>
      </c>
      <c r="C12" s="188">
        <f t="shared" si="0"/>
        <v>141</v>
      </c>
      <c r="D12" s="80"/>
      <c r="E12" s="201">
        <v>48</v>
      </c>
      <c r="F12" s="80">
        <v>55</v>
      </c>
      <c r="G12" s="80">
        <v>38</v>
      </c>
      <c r="H12" s="79">
        <v>26</v>
      </c>
      <c r="I12" s="79">
        <v>115</v>
      </c>
      <c r="J12" s="79">
        <v>110</v>
      </c>
      <c r="K12" s="79">
        <v>31</v>
      </c>
    </row>
    <row r="13" spans="1:13" x14ac:dyDescent="0.2">
      <c r="A13" s="127">
        <v>6</v>
      </c>
      <c r="B13" s="81" t="s">
        <v>109</v>
      </c>
      <c r="C13" s="188">
        <f t="shared" si="0"/>
        <v>157</v>
      </c>
      <c r="D13" s="80"/>
      <c r="E13" s="201">
        <v>48</v>
      </c>
      <c r="F13" s="80">
        <v>46</v>
      </c>
      <c r="G13" s="80">
        <v>63</v>
      </c>
      <c r="H13" s="79">
        <v>39</v>
      </c>
      <c r="I13" s="79">
        <v>118</v>
      </c>
      <c r="J13" s="79">
        <v>138</v>
      </c>
      <c r="K13" s="79">
        <v>19</v>
      </c>
    </row>
    <row r="14" spans="1:13" x14ac:dyDescent="0.2">
      <c r="A14" s="127">
        <v>7</v>
      </c>
      <c r="B14" s="81" t="s">
        <v>108</v>
      </c>
      <c r="C14" s="188">
        <f t="shared" si="0"/>
        <v>75</v>
      </c>
      <c r="D14" s="80"/>
      <c r="E14" s="201">
        <v>24</v>
      </c>
      <c r="F14" s="80">
        <v>31</v>
      </c>
      <c r="G14" s="80">
        <v>20</v>
      </c>
      <c r="H14" s="79">
        <v>14</v>
      </c>
      <c r="I14" s="79">
        <v>61</v>
      </c>
      <c r="J14" s="79">
        <v>67</v>
      </c>
      <c r="K14" s="79">
        <v>8</v>
      </c>
    </row>
    <row r="15" spans="1:13" x14ac:dyDescent="0.2">
      <c r="A15" s="127">
        <v>8</v>
      </c>
      <c r="B15" s="81" t="s">
        <v>107</v>
      </c>
      <c r="C15" s="188">
        <f t="shared" si="0"/>
        <v>146</v>
      </c>
      <c r="D15" s="80"/>
      <c r="E15" s="201">
        <v>45</v>
      </c>
      <c r="F15" s="80">
        <v>47</v>
      </c>
      <c r="G15" s="80">
        <v>54</v>
      </c>
      <c r="H15" s="79">
        <v>30</v>
      </c>
      <c r="I15" s="79">
        <v>116</v>
      </c>
      <c r="J15" s="79">
        <v>139</v>
      </c>
      <c r="K15" s="79">
        <v>7</v>
      </c>
    </row>
    <row r="16" spans="1:13" x14ac:dyDescent="0.2">
      <c r="A16" s="127">
        <v>9</v>
      </c>
      <c r="B16" s="81" t="s">
        <v>106</v>
      </c>
      <c r="C16" s="188">
        <f t="shared" si="0"/>
        <v>189</v>
      </c>
      <c r="D16" s="80"/>
      <c r="E16" s="201">
        <v>63</v>
      </c>
      <c r="F16" s="80">
        <v>55</v>
      </c>
      <c r="G16" s="80">
        <v>71</v>
      </c>
      <c r="H16" s="79">
        <v>33</v>
      </c>
      <c r="I16" s="79">
        <v>156</v>
      </c>
      <c r="J16" s="79">
        <v>153</v>
      </c>
      <c r="K16" s="79">
        <v>36</v>
      </c>
    </row>
    <row r="17" spans="1:11" x14ac:dyDescent="0.2">
      <c r="A17" s="127">
        <v>10</v>
      </c>
      <c r="B17" s="81" t="s">
        <v>105</v>
      </c>
      <c r="C17" s="188">
        <f t="shared" si="0"/>
        <v>222</v>
      </c>
      <c r="D17" s="80"/>
      <c r="E17" s="201">
        <v>106</v>
      </c>
      <c r="F17" s="80">
        <v>75</v>
      </c>
      <c r="G17" s="80">
        <v>41</v>
      </c>
      <c r="H17" s="79">
        <v>29</v>
      </c>
      <c r="I17" s="79">
        <v>193</v>
      </c>
      <c r="J17" s="79">
        <v>196</v>
      </c>
      <c r="K17" s="79">
        <v>26</v>
      </c>
    </row>
    <row r="18" spans="1:11" x14ac:dyDescent="0.2">
      <c r="A18" s="127">
        <v>11</v>
      </c>
      <c r="B18" s="81" t="s">
        <v>104</v>
      </c>
      <c r="C18" s="188">
        <f t="shared" si="0"/>
        <v>140</v>
      </c>
      <c r="D18" s="80"/>
      <c r="E18" s="201">
        <v>40</v>
      </c>
      <c r="F18" s="80">
        <v>53</v>
      </c>
      <c r="G18" s="80">
        <v>47</v>
      </c>
      <c r="H18" s="79">
        <v>22</v>
      </c>
      <c r="I18" s="79">
        <v>118</v>
      </c>
      <c r="J18" s="79">
        <v>122</v>
      </c>
      <c r="K18" s="79">
        <v>19</v>
      </c>
    </row>
    <row r="19" spans="1:11" x14ac:dyDescent="0.2">
      <c r="A19" s="127">
        <v>12</v>
      </c>
      <c r="B19" s="81" t="s">
        <v>103</v>
      </c>
      <c r="C19" s="188">
        <f t="shared" si="0"/>
        <v>344</v>
      </c>
      <c r="D19" s="80"/>
      <c r="E19" s="201">
        <v>111</v>
      </c>
      <c r="F19" s="80">
        <v>115</v>
      </c>
      <c r="G19" s="80">
        <v>118</v>
      </c>
      <c r="H19" s="79">
        <v>50</v>
      </c>
      <c r="I19" s="79">
        <v>294</v>
      </c>
      <c r="J19" s="79">
        <v>323</v>
      </c>
      <c r="K19" s="79">
        <v>21</v>
      </c>
    </row>
    <row r="20" spans="1:11" x14ac:dyDescent="0.2">
      <c r="A20" s="127">
        <v>13</v>
      </c>
      <c r="B20" s="81" t="s">
        <v>102</v>
      </c>
      <c r="C20" s="188">
        <f t="shared" si="0"/>
        <v>90</v>
      </c>
      <c r="D20" s="80"/>
      <c r="E20" s="201">
        <v>36</v>
      </c>
      <c r="F20" s="80">
        <v>28</v>
      </c>
      <c r="G20" s="80">
        <v>26</v>
      </c>
      <c r="H20" s="79">
        <v>11</v>
      </c>
      <c r="I20" s="79">
        <v>79</v>
      </c>
      <c r="J20" s="79">
        <v>45</v>
      </c>
      <c r="K20" s="79">
        <v>45</v>
      </c>
    </row>
    <row r="21" spans="1:11" s="117" customFormat="1" x14ac:dyDescent="0.2">
      <c r="A21" s="127">
        <v>14</v>
      </c>
      <c r="B21" s="81" t="s">
        <v>101</v>
      </c>
      <c r="C21" s="188">
        <f t="shared" si="0"/>
        <v>575</v>
      </c>
      <c r="D21" s="82"/>
      <c r="E21" s="201">
        <v>193</v>
      </c>
      <c r="F21" s="80">
        <v>147</v>
      </c>
      <c r="G21" s="80">
        <v>235</v>
      </c>
      <c r="H21" s="79">
        <v>65</v>
      </c>
      <c r="I21" s="79">
        <v>510</v>
      </c>
      <c r="J21" s="79">
        <v>370</v>
      </c>
      <c r="K21" s="79">
        <v>204</v>
      </c>
    </row>
    <row r="22" spans="1:11" x14ac:dyDescent="0.2">
      <c r="A22" s="127">
        <v>15</v>
      </c>
      <c r="B22" s="81" t="s">
        <v>100</v>
      </c>
      <c r="C22" s="188">
        <f t="shared" si="0"/>
        <v>5</v>
      </c>
      <c r="D22" s="80"/>
      <c r="E22" s="201">
        <v>1</v>
      </c>
      <c r="F22" s="80">
        <v>3</v>
      </c>
      <c r="G22" s="80">
        <v>1</v>
      </c>
      <c r="H22" s="79">
        <v>3</v>
      </c>
      <c r="I22" s="79">
        <v>2</v>
      </c>
      <c r="J22" s="79">
        <v>4</v>
      </c>
      <c r="K22" s="79">
        <v>1</v>
      </c>
    </row>
    <row r="23" spans="1:11" s="17" customFormat="1" ht="13.5" x14ac:dyDescent="0.25">
      <c r="A23" s="188"/>
      <c r="B23" s="78" t="s">
        <v>11</v>
      </c>
      <c r="C23" s="188">
        <f t="shared" ref="C23:K23" si="1">SUM(C8:C22)</f>
        <v>2532</v>
      </c>
      <c r="D23" s="188">
        <f t="shared" si="1"/>
        <v>0</v>
      </c>
      <c r="E23" s="188">
        <f t="shared" si="1"/>
        <v>876</v>
      </c>
      <c r="F23" s="188">
        <f t="shared" si="1"/>
        <v>824</v>
      </c>
      <c r="G23" s="188">
        <f t="shared" si="1"/>
        <v>832</v>
      </c>
      <c r="H23" s="188">
        <f t="shared" si="1"/>
        <v>384</v>
      </c>
      <c r="I23" s="188">
        <f t="shared" si="1"/>
        <v>2148</v>
      </c>
      <c r="J23" s="188">
        <f t="shared" si="1"/>
        <v>2062</v>
      </c>
      <c r="K23" s="188">
        <f t="shared" si="1"/>
        <v>470</v>
      </c>
    </row>
    <row r="24" spans="1:11" s="85" customFormat="1" x14ac:dyDescent="0.2">
      <c r="A24" s="278" t="s">
        <v>184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x14ac:dyDescent="0.2">
      <c r="A25" s="130">
        <v>1</v>
      </c>
      <c r="B25" s="100" t="s">
        <v>114</v>
      </c>
      <c r="C25" s="128">
        <f t="shared" ref="C25:C39" si="2">D25+E25+F25+G25</f>
        <v>95</v>
      </c>
      <c r="D25" s="7"/>
      <c r="E25" s="139">
        <v>38</v>
      </c>
      <c r="F25" s="139">
        <v>38</v>
      </c>
      <c r="G25" s="140">
        <v>19</v>
      </c>
      <c r="H25" s="102">
        <v>23</v>
      </c>
      <c r="I25" s="102">
        <v>72</v>
      </c>
      <c r="J25" s="102">
        <v>80</v>
      </c>
      <c r="K25" s="102">
        <v>15</v>
      </c>
    </row>
    <row r="26" spans="1:11" x14ac:dyDescent="0.2">
      <c r="A26" s="130">
        <v>2</v>
      </c>
      <c r="B26" s="100" t="s">
        <v>113</v>
      </c>
      <c r="C26" s="128">
        <f t="shared" si="2"/>
        <v>140</v>
      </c>
      <c r="D26" s="7"/>
      <c r="E26" s="139">
        <v>49</v>
      </c>
      <c r="F26" s="139">
        <v>58</v>
      </c>
      <c r="G26" s="140">
        <v>33</v>
      </c>
      <c r="H26" s="102">
        <v>14</v>
      </c>
      <c r="I26" s="102">
        <v>126</v>
      </c>
      <c r="J26" s="102">
        <v>123</v>
      </c>
      <c r="K26" s="102">
        <v>17</v>
      </c>
    </row>
    <row r="27" spans="1:11" x14ac:dyDescent="0.2">
      <c r="A27" s="130">
        <v>3</v>
      </c>
      <c r="B27" s="100" t="s">
        <v>112</v>
      </c>
      <c r="C27" s="128">
        <f t="shared" si="2"/>
        <v>68</v>
      </c>
      <c r="D27" s="7"/>
      <c r="E27" s="139">
        <v>28</v>
      </c>
      <c r="F27" s="139">
        <v>19</v>
      </c>
      <c r="G27" s="140">
        <v>21</v>
      </c>
      <c r="H27" s="102">
        <v>11</v>
      </c>
      <c r="I27" s="102">
        <v>57</v>
      </c>
      <c r="J27" s="102">
        <v>62</v>
      </c>
      <c r="K27" s="102">
        <v>6</v>
      </c>
    </row>
    <row r="28" spans="1:11" x14ac:dyDescent="0.2">
      <c r="A28" s="130">
        <v>4</v>
      </c>
      <c r="B28" s="100" t="s">
        <v>111</v>
      </c>
      <c r="C28" s="128">
        <f t="shared" si="2"/>
        <v>110</v>
      </c>
      <c r="D28" s="7"/>
      <c r="E28" s="139">
        <v>44</v>
      </c>
      <c r="F28" s="139">
        <v>35</v>
      </c>
      <c r="G28" s="140">
        <v>31</v>
      </c>
      <c r="H28" s="102">
        <v>12</v>
      </c>
      <c r="I28" s="102">
        <v>98</v>
      </c>
      <c r="J28" s="102">
        <v>95</v>
      </c>
      <c r="K28" s="102">
        <v>15</v>
      </c>
    </row>
    <row r="29" spans="1:11" x14ac:dyDescent="0.2">
      <c r="A29" s="130">
        <v>5</v>
      </c>
      <c r="B29" s="100" t="s">
        <v>110</v>
      </c>
      <c r="C29" s="128">
        <f t="shared" si="2"/>
        <v>137</v>
      </c>
      <c r="D29" s="7"/>
      <c r="E29" s="139">
        <v>60</v>
      </c>
      <c r="F29" s="139">
        <v>43</v>
      </c>
      <c r="G29" s="140">
        <v>34</v>
      </c>
      <c r="H29" s="102">
        <v>26</v>
      </c>
      <c r="I29" s="102">
        <v>111</v>
      </c>
      <c r="J29" s="102">
        <v>100</v>
      </c>
      <c r="K29" s="102">
        <v>37</v>
      </c>
    </row>
    <row r="30" spans="1:11" x14ac:dyDescent="0.2">
      <c r="A30" s="130">
        <v>6</v>
      </c>
      <c r="B30" s="100" t="s">
        <v>109</v>
      </c>
      <c r="C30" s="128">
        <f t="shared" si="2"/>
        <v>113</v>
      </c>
      <c r="D30" s="7"/>
      <c r="E30" s="139">
        <v>33</v>
      </c>
      <c r="F30" s="139">
        <v>34</v>
      </c>
      <c r="G30" s="140">
        <v>46</v>
      </c>
      <c r="H30" s="102">
        <v>19</v>
      </c>
      <c r="I30" s="102">
        <v>94</v>
      </c>
      <c r="J30" s="102">
        <v>105</v>
      </c>
      <c r="K30" s="102">
        <v>8</v>
      </c>
    </row>
    <row r="31" spans="1:11" x14ac:dyDescent="0.2">
      <c r="A31" s="130">
        <v>7</v>
      </c>
      <c r="B31" s="100" t="s">
        <v>108</v>
      </c>
      <c r="C31" s="128">
        <f t="shared" si="2"/>
        <v>63</v>
      </c>
      <c r="D31" s="7"/>
      <c r="E31" s="139">
        <v>21</v>
      </c>
      <c r="F31" s="139">
        <v>21</v>
      </c>
      <c r="G31" s="140">
        <v>21</v>
      </c>
      <c r="H31" s="102">
        <v>9</v>
      </c>
      <c r="I31" s="102">
        <v>54</v>
      </c>
      <c r="J31" s="102">
        <v>59</v>
      </c>
      <c r="K31" s="102">
        <v>4</v>
      </c>
    </row>
    <row r="32" spans="1:11" x14ac:dyDescent="0.2">
      <c r="A32" s="130">
        <v>8</v>
      </c>
      <c r="B32" s="100" t="s">
        <v>107</v>
      </c>
      <c r="C32" s="128">
        <f t="shared" si="2"/>
        <v>132</v>
      </c>
      <c r="D32" s="7"/>
      <c r="E32" s="139">
        <v>34</v>
      </c>
      <c r="F32" s="139">
        <v>58</v>
      </c>
      <c r="G32" s="140">
        <v>40</v>
      </c>
      <c r="H32" s="102">
        <v>28</v>
      </c>
      <c r="I32" s="102">
        <v>104</v>
      </c>
      <c r="J32" s="102">
        <v>120</v>
      </c>
      <c r="K32" s="102">
        <v>12</v>
      </c>
    </row>
    <row r="33" spans="1:11" x14ac:dyDescent="0.2">
      <c r="A33" s="130">
        <v>9</v>
      </c>
      <c r="B33" s="100" t="s">
        <v>106</v>
      </c>
      <c r="C33" s="128">
        <f t="shared" si="2"/>
        <v>212</v>
      </c>
      <c r="D33" s="7"/>
      <c r="E33" s="139">
        <v>51</v>
      </c>
      <c r="F33" s="139">
        <v>53</v>
      </c>
      <c r="G33" s="140">
        <v>108</v>
      </c>
      <c r="H33" s="102">
        <v>36</v>
      </c>
      <c r="I33" s="102">
        <v>176</v>
      </c>
      <c r="J33" s="102">
        <v>171</v>
      </c>
      <c r="K33" s="102">
        <v>41</v>
      </c>
    </row>
    <row r="34" spans="1:11" x14ac:dyDescent="0.2">
      <c r="A34" s="130">
        <v>10</v>
      </c>
      <c r="B34" s="100" t="s">
        <v>105</v>
      </c>
      <c r="C34" s="128">
        <f t="shared" si="2"/>
        <v>165</v>
      </c>
      <c r="D34" s="7"/>
      <c r="E34" s="139">
        <v>72</v>
      </c>
      <c r="F34" s="139">
        <v>50</v>
      </c>
      <c r="G34" s="140">
        <v>43</v>
      </c>
      <c r="H34" s="102">
        <v>29</v>
      </c>
      <c r="I34" s="102">
        <v>136</v>
      </c>
      <c r="J34" s="102">
        <v>146</v>
      </c>
      <c r="K34" s="102">
        <v>19</v>
      </c>
    </row>
    <row r="35" spans="1:11" x14ac:dyDescent="0.2">
      <c r="A35" s="130">
        <v>11</v>
      </c>
      <c r="B35" s="100" t="s">
        <v>104</v>
      </c>
      <c r="C35" s="128">
        <f t="shared" si="2"/>
        <v>139</v>
      </c>
      <c r="D35" s="7"/>
      <c r="E35" s="139">
        <v>30</v>
      </c>
      <c r="F35" s="139">
        <v>49</v>
      </c>
      <c r="G35" s="140">
        <v>60</v>
      </c>
      <c r="H35" s="102">
        <v>17</v>
      </c>
      <c r="I35" s="102">
        <v>122</v>
      </c>
      <c r="J35" s="102">
        <v>117</v>
      </c>
      <c r="K35" s="102">
        <v>22</v>
      </c>
    </row>
    <row r="36" spans="1:11" x14ac:dyDescent="0.2">
      <c r="A36" s="130">
        <v>12</v>
      </c>
      <c r="B36" s="100" t="s">
        <v>103</v>
      </c>
      <c r="C36" s="128">
        <f t="shared" si="2"/>
        <v>317</v>
      </c>
      <c r="D36" s="7"/>
      <c r="E36" s="139">
        <v>100</v>
      </c>
      <c r="F36" s="139">
        <v>86</v>
      </c>
      <c r="G36" s="140">
        <v>131</v>
      </c>
      <c r="H36" s="102">
        <v>62</v>
      </c>
      <c r="I36" s="102">
        <v>255</v>
      </c>
      <c r="J36" s="102">
        <v>289</v>
      </c>
      <c r="K36" s="102">
        <v>27</v>
      </c>
    </row>
    <row r="37" spans="1:11" x14ac:dyDescent="0.2">
      <c r="A37" s="130">
        <v>13</v>
      </c>
      <c r="B37" s="100" t="s">
        <v>102</v>
      </c>
      <c r="C37" s="128">
        <f t="shared" si="2"/>
        <v>92</v>
      </c>
      <c r="D37" s="7"/>
      <c r="E37" s="139">
        <v>24</v>
      </c>
      <c r="F37" s="139">
        <v>28</v>
      </c>
      <c r="G37" s="140">
        <v>40</v>
      </c>
      <c r="H37" s="102">
        <v>5</v>
      </c>
      <c r="I37" s="102">
        <v>87</v>
      </c>
      <c r="J37" s="102">
        <v>41</v>
      </c>
      <c r="K37" s="102">
        <v>41</v>
      </c>
    </row>
    <row r="38" spans="1:11" s="117" customFormat="1" x14ac:dyDescent="0.2">
      <c r="A38" s="130">
        <v>14</v>
      </c>
      <c r="B38" s="100" t="s">
        <v>101</v>
      </c>
      <c r="C38" s="128">
        <f t="shared" si="2"/>
        <v>555</v>
      </c>
      <c r="D38" s="7"/>
      <c r="E38" s="139">
        <v>130</v>
      </c>
      <c r="F38" s="139">
        <v>145</v>
      </c>
      <c r="G38" s="140">
        <v>280</v>
      </c>
      <c r="H38" s="102">
        <v>69</v>
      </c>
      <c r="I38" s="102">
        <v>486</v>
      </c>
      <c r="J38" s="102">
        <v>331</v>
      </c>
      <c r="K38" s="102">
        <v>235</v>
      </c>
    </row>
    <row r="39" spans="1:11" x14ac:dyDescent="0.2">
      <c r="A39" s="130">
        <v>15</v>
      </c>
      <c r="B39" s="100" t="s">
        <v>100</v>
      </c>
      <c r="C39" s="128">
        <f t="shared" si="2"/>
        <v>13</v>
      </c>
      <c r="D39" s="7"/>
      <c r="E39" s="139">
        <v>2</v>
      </c>
      <c r="F39" s="139">
        <v>6</v>
      </c>
      <c r="G39" s="140">
        <v>5</v>
      </c>
      <c r="H39" s="102">
        <v>0</v>
      </c>
      <c r="I39" s="102">
        <v>13</v>
      </c>
      <c r="J39" s="102">
        <v>6</v>
      </c>
      <c r="K39" s="102">
        <v>7</v>
      </c>
    </row>
    <row r="40" spans="1:11" s="117" customFormat="1" x14ac:dyDescent="0.2">
      <c r="A40" s="128"/>
      <c r="B40" s="98" t="s">
        <v>11</v>
      </c>
      <c r="C40" s="128">
        <f t="shared" ref="C40:K40" si="3">SUM(C25:C39)</f>
        <v>2351</v>
      </c>
      <c r="D40" s="128">
        <f t="shared" si="3"/>
        <v>0</v>
      </c>
      <c r="E40" s="128">
        <f t="shared" si="3"/>
        <v>716</v>
      </c>
      <c r="F40" s="128">
        <f t="shared" si="3"/>
        <v>723</v>
      </c>
      <c r="G40" s="128">
        <f t="shared" si="3"/>
        <v>912</v>
      </c>
      <c r="H40" s="128">
        <f t="shared" si="3"/>
        <v>360</v>
      </c>
      <c r="I40" s="128">
        <f t="shared" si="3"/>
        <v>1991</v>
      </c>
      <c r="J40" s="128">
        <f t="shared" si="3"/>
        <v>1845</v>
      </c>
      <c r="K40" s="128">
        <f t="shared" si="3"/>
        <v>506</v>
      </c>
    </row>
    <row r="41" spans="1:11" s="117" customFormat="1" x14ac:dyDescent="0.2">
      <c r="A41" s="278" t="s">
        <v>185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80"/>
    </row>
    <row r="42" spans="1:11" s="117" customFormat="1" x14ac:dyDescent="0.2">
      <c r="A42" s="130">
        <v>1</v>
      </c>
      <c r="B42" s="100" t="s">
        <v>114</v>
      </c>
      <c r="C42" s="128">
        <f t="shared" ref="C42:C56" si="4">D42+E42+F42+G42</f>
        <v>6</v>
      </c>
      <c r="D42" s="7"/>
      <c r="E42" s="186">
        <v>4</v>
      </c>
      <c r="F42" s="187">
        <v>2</v>
      </c>
      <c r="G42" s="140"/>
      <c r="H42" s="186">
        <v>0</v>
      </c>
      <c r="I42" s="186">
        <v>6</v>
      </c>
      <c r="J42" s="186">
        <v>5</v>
      </c>
      <c r="K42" s="186">
        <v>1</v>
      </c>
    </row>
    <row r="43" spans="1:11" s="117" customFormat="1" x14ac:dyDescent="0.2">
      <c r="A43" s="130">
        <v>2</v>
      </c>
      <c r="B43" s="100" t="s">
        <v>113</v>
      </c>
      <c r="C43" s="128">
        <f t="shared" si="4"/>
        <v>37</v>
      </c>
      <c r="D43" s="7"/>
      <c r="E43" s="186">
        <v>18</v>
      </c>
      <c r="F43" s="187">
        <v>19</v>
      </c>
      <c r="G43" s="140"/>
      <c r="H43" s="186">
        <v>1</v>
      </c>
      <c r="I43" s="186">
        <v>36</v>
      </c>
      <c r="J43" s="186">
        <v>35</v>
      </c>
      <c r="K43" s="186">
        <v>2</v>
      </c>
    </row>
    <row r="44" spans="1:11" s="117" customFormat="1" x14ac:dyDescent="0.2">
      <c r="A44" s="130">
        <v>3</v>
      </c>
      <c r="B44" s="100" t="s">
        <v>112</v>
      </c>
      <c r="C44" s="128">
        <f t="shared" si="4"/>
        <v>11</v>
      </c>
      <c r="D44" s="7"/>
      <c r="E44" s="186">
        <v>9</v>
      </c>
      <c r="F44" s="187">
        <v>2</v>
      </c>
      <c r="G44" s="140"/>
      <c r="H44" s="186">
        <v>0</v>
      </c>
      <c r="I44" s="186">
        <v>11</v>
      </c>
      <c r="J44" s="186">
        <v>11</v>
      </c>
      <c r="K44" s="186">
        <v>0</v>
      </c>
    </row>
    <row r="45" spans="1:11" s="117" customFormat="1" x14ac:dyDescent="0.2">
      <c r="A45" s="130">
        <v>4</v>
      </c>
      <c r="B45" s="100" t="s">
        <v>111</v>
      </c>
      <c r="C45" s="128">
        <f t="shared" si="4"/>
        <v>7</v>
      </c>
      <c r="D45" s="7"/>
      <c r="E45" s="186">
        <v>3</v>
      </c>
      <c r="F45" s="187">
        <v>4</v>
      </c>
      <c r="G45" s="140"/>
      <c r="H45" s="186">
        <v>0</v>
      </c>
      <c r="I45" s="186">
        <v>7</v>
      </c>
      <c r="J45" s="186">
        <v>5</v>
      </c>
      <c r="K45" s="186">
        <v>2</v>
      </c>
    </row>
    <row r="46" spans="1:11" s="117" customFormat="1" x14ac:dyDescent="0.2">
      <c r="A46" s="130">
        <v>5</v>
      </c>
      <c r="B46" s="100" t="s">
        <v>110</v>
      </c>
      <c r="C46" s="128">
        <f t="shared" si="4"/>
        <v>21</v>
      </c>
      <c r="D46" s="7"/>
      <c r="E46" s="186">
        <v>16</v>
      </c>
      <c r="F46" s="187">
        <v>5</v>
      </c>
      <c r="G46" s="140"/>
      <c r="H46" s="186">
        <v>0</v>
      </c>
      <c r="I46" s="186">
        <v>21</v>
      </c>
      <c r="J46" s="186">
        <v>11</v>
      </c>
      <c r="K46" s="186">
        <v>10</v>
      </c>
    </row>
    <row r="47" spans="1:11" s="117" customFormat="1" x14ac:dyDescent="0.2">
      <c r="A47" s="130">
        <v>6</v>
      </c>
      <c r="B47" s="100" t="s">
        <v>109</v>
      </c>
      <c r="C47" s="128">
        <f t="shared" si="4"/>
        <v>14</v>
      </c>
      <c r="D47" s="7"/>
      <c r="E47" s="186">
        <v>11</v>
      </c>
      <c r="F47" s="187">
        <v>3</v>
      </c>
      <c r="G47" s="140"/>
      <c r="H47" s="186">
        <v>0</v>
      </c>
      <c r="I47" s="186">
        <v>14</v>
      </c>
      <c r="J47" s="186">
        <v>14</v>
      </c>
      <c r="K47" s="186">
        <v>0</v>
      </c>
    </row>
    <row r="48" spans="1:11" s="117" customFormat="1" x14ac:dyDescent="0.2">
      <c r="A48" s="130">
        <v>7</v>
      </c>
      <c r="B48" s="100" t="s">
        <v>108</v>
      </c>
      <c r="C48" s="128">
        <f t="shared" si="4"/>
        <v>2</v>
      </c>
      <c r="D48" s="7"/>
      <c r="E48" s="186">
        <v>1</v>
      </c>
      <c r="F48" s="187">
        <v>1</v>
      </c>
      <c r="G48" s="140"/>
      <c r="H48" s="186">
        <v>0</v>
      </c>
      <c r="I48" s="186">
        <v>2</v>
      </c>
      <c r="J48" s="186">
        <v>0</v>
      </c>
      <c r="K48" s="186">
        <v>2</v>
      </c>
    </row>
    <row r="49" spans="1:11" s="117" customFormat="1" x14ac:dyDescent="0.2">
      <c r="A49" s="130">
        <v>8</v>
      </c>
      <c r="B49" s="100" t="s">
        <v>107</v>
      </c>
      <c r="C49" s="128">
        <f t="shared" si="4"/>
        <v>10</v>
      </c>
      <c r="D49" s="7"/>
      <c r="E49" s="186">
        <v>7</v>
      </c>
      <c r="F49" s="187">
        <v>3</v>
      </c>
      <c r="G49" s="140"/>
      <c r="H49" s="186">
        <v>0</v>
      </c>
      <c r="I49" s="186">
        <v>10</v>
      </c>
      <c r="J49" s="186">
        <v>10</v>
      </c>
      <c r="K49" s="186">
        <v>0</v>
      </c>
    </row>
    <row r="50" spans="1:11" s="117" customFormat="1" x14ac:dyDescent="0.2">
      <c r="A50" s="130">
        <v>9</v>
      </c>
      <c r="B50" s="100" t="s">
        <v>106</v>
      </c>
      <c r="C50" s="128">
        <f t="shared" si="4"/>
        <v>23</v>
      </c>
      <c r="D50" s="7"/>
      <c r="E50" s="186">
        <v>19</v>
      </c>
      <c r="F50" s="187">
        <v>4</v>
      </c>
      <c r="G50" s="140"/>
      <c r="H50" s="186">
        <v>0</v>
      </c>
      <c r="I50" s="186">
        <v>23</v>
      </c>
      <c r="J50" s="186">
        <v>19</v>
      </c>
      <c r="K50" s="186">
        <v>4</v>
      </c>
    </row>
    <row r="51" spans="1:11" s="117" customFormat="1" x14ac:dyDescent="0.2">
      <c r="A51" s="130">
        <v>10</v>
      </c>
      <c r="B51" s="100" t="s">
        <v>105</v>
      </c>
      <c r="C51" s="128">
        <f t="shared" si="4"/>
        <v>16</v>
      </c>
      <c r="D51" s="7"/>
      <c r="E51" s="186">
        <v>10</v>
      </c>
      <c r="F51" s="187">
        <v>6</v>
      </c>
      <c r="G51" s="140"/>
      <c r="H51" s="186">
        <v>0</v>
      </c>
      <c r="I51" s="186">
        <v>16</v>
      </c>
      <c r="J51" s="186">
        <v>15</v>
      </c>
      <c r="K51" s="186">
        <v>1</v>
      </c>
    </row>
    <row r="52" spans="1:11" s="117" customFormat="1" x14ac:dyDescent="0.2">
      <c r="A52" s="130">
        <v>11</v>
      </c>
      <c r="B52" s="100" t="s">
        <v>104</v>
      </c>
      <c r="C52" s="128">
        <f t="shared" si="4"/>
        <v>14</v>
      </c>
      <c r="D52" s="7"/>
      <c r="E52" s="186">
        <v>8</v>
      </c>
      <c r="F52" s="187">
        <v>6</v>
      </c>
      <c r="G52" s="140"/>
      <c r="H52" s="186">
        <v>0</v>
      </c>
      <c r="I52" s="186">
        <v>14</v>
      </c>
      <c r="J52" s="186">
        <v>13</v>
      </c>
      <c r="K52" s="186">
        <v>1</v>
      </c>
    </row>
    <row r="53" spans="1:11" s="117" customFormat="1" x14ac:dyDescent="0.2">
      <c r="A53" s="130">
        <v>12</v>
      </c>
      <c r="B53" s="100" t="s">
        <v>103</v>
      </c>
      <c r="C53" s="128">
        <f t="shared" si="4"/>
        <v>46</v>
      </c>
      <c r="D53" s="7"/>
      <c r="E53" s="186">
        <v>27</v>
      </c>
      <c r="F53" s="187">
        <v>19</v>
      </c>
      <c r="G53" s="140"/>
      <c r="H53" s="186">
        <v>0</v>
      </c>
      <c r="I53" s="186">
        <v>46</v>
      </c>
      <c r="J53" s="186">
        <v>41</v>
      </c>
      <c r="K53" s="186">
        <v>5</v>
      </c>
    </row>
    <row r="54" spans="1:11" s="117" customFormat="1" x14ac:dyDescent="0.2">
      <c r="A54" s="130">
        <v>13</v>
      </c>
      <c r="B54" s="100" t="s">
        <v>102</v>
      </c>
      <c r="C54" s="128">
        <f t="shared" si="4"/>
        <v>9</v>
      </c>
      <c r="D54" s="7"/>
      <c r="E54" s="186">
        <v>4</v>
      </c>
      <c r="F54" s="187">
        <v>5</v>
      </c>
      <c r="G54" s="140"/>
      <c r="H54" s="186">
        <v>0</v>
      </c>
      <c r="I54" s="186">
        <v>9</v>
      </c>
      <c r="J54" s="186">
        <v>7</v>
      </c>
      <c r="K54" s="186">
        <v>2</v>
      </c>
    </row>
    <row r="55" spans="1:11" s="117" customFormat="1" x14ac:dyDescent="0.2">
      <c r="A55" s="130">
        <v>14</v>
      </c>
      <c r="B55" s="100" t="s">
        <v>101</v>
      </c>
      <c r="C55" s="128">
        <f t="shared" si="4"/>
        <v>75</v>
      </c>
      <c r="D55" s="7"/>
      <c r="E55" s="186">
        <v>41</v>
      </c>
      <c r="F55" s="187">
        <v>34</v>
      </c>
      <c r="G55" s="140"/>
      <c r="H55" s="186">
        <v>0</v>
      </c>
      <c r="I55" s="186">
        <v>75</v>
      </c>
      <c r="J55" s="186">
        <v>43</v>
      </c>
      <c r="K55" s="186">
        <v>32</v>
      </c>
    </row>
    <row r="56" spans="1:11" s="117" customFormat="1" x14ac:dyDescent="0.2">
      <c r="A56" s="130">
        <v>15</v>
      </c>
      <c r="B56" s="100" t="s">
        <v>100</v>
      </c>
      <c r="C56" s="128">
        <f t="shared" si="4"/>
        <v>0</v>
      </c>
      <c r="D56" s="7"/>
      <c r="E56" s="186">
        <v>0</v>
      </c>
      <c r="F56" s="187">
        <v>0</v>
      </c>
      <c r="G56" s="140"/>
      <c r="H56" s="186">
        <v>0</v>
      </c>
      <c r="I56" s="186">
        <v>0</v>
      </c>
      <c r="J56" s="186">
        <v>0</v>
      </c>
      <c r="K56" s="186">
        <v>0</v>
      </c>
    </row>
    <row r="57" spans="1:11" s="117" customFormat="1" x14ac:dyDescent="0.2">
      <c r="A57" s="128"/>
      <c r="B57" s="98" t="s">
        <v>11</v>
      </c>
      <c r="C57" s="128">
        <f t="shared" ref="C57:K57" si="5">SUM(C42:C56)</f>
        <v>291</v>
      </c>
      <c r="D57" s="128">
        <f t="shared" si="5"/>
        <v>0</v>
      </c>
      <c r="E57" s="128">
        <f t="shared" si="5"/>
        <v>178</v>
      </c>
      <c r="F57" s="128">
        <f t="shared" si="5"/>
        <v>113</v>
      </c>
      <c r="G57" s="128">
        <f t="shared" si="5"/>
        <v>0</v>
      </c>
      <c r="H57" s="128">
        <f t="shared" si="5"/>
        <v>1</v>
      </c>
      <c r="I57" s="128">
        <f t="shared" si="5"/>
        <v>290</v>
      </c>
      <c r="J57" s="128">
        <f t="shared" si="5"/>
        <v>229</v>
      </c>
      <c r="K57" s="128">
        <f t="shared" si="5"/>
        <v>62</v>
      </c>
    </row>
    <row r="58" spans="1:11" s="85" customFormat="1" x14ac:dyDescent="0.2">
      <c r="A58" s="278" t="s">
        <v>186</v>
      </c>
      <c r="B58" s="279"/>
      <c r="C58" s="279"/>
      <c r="D58" s="306"/>
      <c r="E58" s="306"/>
      <c r="F58" s="306"/>
      <c r="G58" s="306"/>
      <c r="H58" s="306"/>
      <c r="I58" s="306"/>
      <c r="J58" s="306"/>
      <c r="K58" s="323"/>
    </row>
    <row r="59" spans="1:11" x14ac:dyDescent="0.2">
      <c r="A59" s="127">
        <v>1</v>
      </c>
      <c r="B59" s="81" t="s">
        <v>114</v>
      </c>
      <c r="C59" s="94">
        <f t="shared" ref="C59:C74" si="6">D59+E59+F59+G59</f>
        <v>74</v>
      </c>
      <c r="D59" s="124">
        <v>74</v>
      </c>
      <c r="E59" s="4"/>
      <c r="F59" s="4"/>
      <c r="G59" s="99"/>
      <c r="H59" s="101">
        <v>18</v>
      </c>
      <c r="I59" s="101">
        <v>56</v>
      </c>
      <c r="J59" s="101">
        <v>58</v>
      </c>
      <c r="K59" s="101">
        <v>16</v>
      </c>
    </row>
    <row r="60" spans="1:11" x14ac:dyDescent="0.2">
      <c r="A60" s="127">
        <v>2</v>
      </c>
      <c r="B60" s="81" t="s">
        <v>113</v>
      </c>
      <c r="C60" s="94">
        <f t="shared" si="6"/>
        <v>84</v>
      </c>
      <c r="D60" s="124">
        <v>84</v>
      </c>
      <c r="E60" s="4"/>
      <c r="F60" s="4"/>
      <c r="G60" s="99"/>
      <c r="H60" s="101">
        <v>12</v>
      </c>
      <c r="I60" s="101">
        <v>72</v>
      </c>
      <c r="J60" s="101">
        <v>78</v>
      </c>
      <c r="K60" s="101">
        <v>6</v>
      </c>
    </row>
    <row r="61" spans="1:11" x14ac:dyDescent="0.2">
      <c r="A61" s="127">
        <v>3</v>
      </c>
      <c r="B61" s="81" t="s">
        <v>112</v>
      </c>
      <c r="C61" s="94">
        <f t="shared" si="6"/>
        <v>66</v>
      </c>
      <c r="D61" s="124">
        <v>66</v>
      </c>
      <c r="E61" s="4"/>
      <c r="F61" s="4"/>
      <c r="G61" s="99"/>
      <c r="H61" s="101">
        <v>13</v>
      </c>
      <c r="I61" s="101">
        <v>53</v>
      </c>
      <c r="J61" s="101">
        <v>62</v>
      </c>
      <c r="K61" s="101">
        <v>4</v>
      </c>
    </row>
    <row r="62" spans="1:11" x14ac:dyDescent="0.2">
      <c r="A62" s="127">
        <v>4</v>
      </c>
      <c r="B62" s="81" t="s">
        <v>111</v>
      </c>
      <c r="C62" s="94">
        <f t="shared" si="6"/>
        <v>75</v>
      </c>
      <c r="D62" s="124">
        <v>75</v>
      </c>
      <c r="E62" s="4"/>
      <c r="F62" s="4"/>
      <c r="G62" s="99"/>
      <c r="H62" s="101">
        <v>4</v>
      </c>
      <c r="I62" s="101">
        <v>71</v>
      </c>
      <c r="J62" s="101">
        <v>62</v>
      </c>
      <c r="K62" s="101">
        <v>13</v>
      </c>
    </row>
    <row r="63" spans="1:11" x14ac:dyDescent="0.2">
      <c r="A63" s="127">
        <v>5</v>
      </c>
      <c r="B63" s="81" t="s">
        <v>110</v>
      </c>
      <c r="C63" s="94">
        <f t="shared" si="6"/>
        <v>118</v>
      </c>
      <c r="D63" s="124">
        <v>118</v>
      </c>
      <c r="E63" s="4"/>
      <c r="F63" s="4"/>
      <c r="G63" s="99"/>
      <c r="H63" s="101">
        <v>17</v>
      </c>
      <c r="I63" s="101">
        <v>101</v>
      </c>
      <c r="J63" s="101">
        <v>92</v>
      </c>
      <c r="K63" s="101">
        <v>26</v>
      </c>
    </row>
    <row r="64" spans="1:11" x14ac:dyDescent="0.2">
      <c r="A64" s="127">
        <v>6</v>
      </c>
      <c r="B64" s="81" t="s">
        <v>109</v>
      </c>
      <c r="C64" s="94">
        <f t="shared" si="6"/>
        <v>90</v>
      </c>
      <c r="D64" s="124">
        <v>90</v>
      </c>
      <c r="E64" s="4"/>
      <c r="F64" s="4"/>
      <c r="G64" s="99"/>
      <c r="H64" s="101">
        <v>21</v>
      </c>
      <c r="I64" s="101">
        <v>69</v>
      </c>
      <c r="J64" s="101">
        <v>88</v>
      </c>
      <c r="K64" s="101">
        <v>2</v>
      </c>
    </row>
    <row r="65" spans="1:11" x14ac:dyDescent="0.2">
      <c r="A65" s="127">
        <v>7</v>
      </c>
      <c r="B65" s="81" t="s">
        <v>108</v>
      </c>
      <c r="C65" s="94">
        <f t="shared" si="6"/>
        <v>54</v>
      </c>
      <c r="D65" s="124">
        <v>54</v>
      </c>
      <c r="E65" s="4"/>
      <c r="F65" s="4"/>
      <c r="G65" s="99"/>
      <c r="H65" s="101">
        <v>10</v>
      </c>
      <c r="I65" s="101">
        <v>44</v>
      </c>
      <c r="J65" s="101">
        <v>51</v>
      </c>
      <c r="K65" s="101">
        <v>3</v>
      </c>
    </row>
    <row r="66" spans="1:11" x14ac:dyDescent="0.2">
      <c r="A66" s="127">
        <v>8</v>
      </c>
      <c r="B66" s="81" t="s">
        <v>107</v>
      </c>
      <c r="C66" s="94">
        <f t="shared" si="6"/>
        <v>84</v>
      </c>
      <c r="D66" s="124">
        <v>84</v>
      </c>
      <c r="E66" s="4"/>
      <c r="F66" s="4"/>
      <c r="G66" s="99"/>
      <c r="H66" s="101">
        <v>30</v>
      </c>
      <c r="I66" s="101">
        <v>54</v>
      </c>
      <c r="J66" s="101">
        <v>82</v>
      </c>
      <c r="K66" s="101">
        <v>2</v>
      </c>
    </row>
    <row r="67" spans="1:11" x14ac:dyDescent="0.2">
      <c r="A67" s="127">
        <v>9</v>
      </c>
      <c r="B67" s="81" t="s">
        <v>106</v>
      </c>
      <c r="C67" s="94">
        <f t="shared" si="6"/>
        <v>194</v>
      </c>
      <c r="D67" s="124">
        <v>194</v>
      </c>
      <c r="E67" s="4"/>
      <c r="F67" s="4"/>
      <c r="G67" s="99"/>
      <c r="H67" s="101">
        <v>14</v>
      </c>
      <c r="I67" s="101">
        <v>180</v>
      </c>
      <c r="J67" s="101">
        <v>126</v>
      </c>
      <c r="K67" s="101">
        <v>68</v>
      </c>
    </row>
    <row r="68" spans="1:11" x14ac:dyDescent="0.2">
      <c r="A68" s="127">
        <v>10</v>
      </c>
      <c r="B68" s="81" t="s">
        <v>105</v>
      </c>
      <c r="C68" s="94">
        <f t="shared" si="6"/>
        <v>136</v>
      </c>
      <c r="D68" s="124">
        <v>136</v>
      </c>
      <c r="E68" s="4"/>
      <c r="F68" s="4"/>
      <c r="G68" s="99"/>
      <c r="H68" s="101">
        <v>21</v>
      </c>
      <c r="I68" s="101">
        <v>115</v>
      </c>
      <c r="J68" s="101">
        <v>129</v>
      </c>
      <c r="K68" s="101">
        <v>7</v>
      </c>
    </row>
    <row r="69" spans="1:11" x14ac:dyDescent="0.2">
      <c r="A69" s="127">
        <v>11</v>
      </c>
      <c r="B69" s="81" t="s">
        <v>104</v>
      </c>
      <c r="C69" s="94">
        <f t="shared" si="6"/>
        <v>56</v>
      </c>
      <c r="D69" s="124">
        <v>56</v>
      </c>
      <c r="E69" s="4"/>
      <c r="F69" s="4"/>
      <c r="G69" s="99"/>
      <c r="H69" s="101">
        <v>7</v>
      </c>
      <c r="I69" s="101">
        <v>49</v>
      </c>
      <c r="J69" s="101">
        <v>50</v>
      </c>
      <c r="K69" s="101">
        <v>6</v>
      </c>
    </row>
    <row r="70" spans="1:11" x14ac:dyDescent="0.2">
      <c r="A70" s="127">
        <v>12</v>
      </c>
      <c r="B70" s="81" t="s">
        <v>103</v>
      </c>
      <c r="C70" s="94">
        <f t="shared" si="6"/>
        <v>154</v>
      </c>
      <c r="D70" s="124">
        <v>154</v>
      </c>
      <c r="E70" s="4"/>
      <c r="F70" s="4"/>
      <c r="G70" s="99"/>
      <c r="H70" s="101">
        <v>33</v>
      </c>
      <c r="I70" s="101">
        <v>121</v>
      </c>
      <c r="J70" s="101">
        <v>149</v>
      </c>
      <c r="K70" s="101">
        <v>5</v>
      </c>
    </row>
    <row r="71" spans="1:11" x14ac:dyDescent="0.2">
      <c r="A71" s="127">
        <v>13</v>
      </c>
      <c r="B71" s="81" t="s">
        <v>102</v>
      </c>
      <c r="C71" s="94">
        <f t="shared" si="6"/>
        <v>46</v>
      </c>
      <c r="D71" s="124">
        <v>46</v>
      </c>
      <c r="E71" s="4"/>
      <c r="F71" s="4"/>
      <c r="G71" s="99"/>
      <c r="H71" s="101">
        <v>5</v>
      </c>
      <c r="I71" s="101">
        <v>41</v>
      </c>
      <c r="J71" s="101">
        <v>18</v>
      </c>
      <c r="K71" s="101">
        <v>28</v>
      </c>
    </row>
    <row r="72" spans="1:11" s="117" customFormat="1" x14ac:dyDescent="0.2">
      <c r="A72" s="127">
        <v>14</v>
      </c>
      <c r="B72" s="81" t="s">
        <v>101</v>
      </c>
      <c r="C72" s="94">
        <f t="shared" si="6"/>
        <v>144</v>
      </c>
      <c r="D72" s="124">
        <v>144</v>
      </c>
      <c r="E72" s="4"/>
      <c r="F72" s="4"/>
      <c r="G72" s="99"/>
      <c r="H72" s="101">
        <v>15</v>
      </c>
      <c r="I72" s="101">
        <v>129</v>
      </c>
      <c r="J72" s="101">
        <v>122</v>
      </c>
      <c r="K72" s="101">
        <v>22</v>
      </c>
    </row>
    <row r="73" spans="1:11" s="117" customFormat="1" x14ac:dyDescent="0.2">
      <c r="A73" s="127">
        <v>15</v>
      </c>
      <c r="B73" s="81" t="s">
        <v>100</v>
      </c>
      <c r="C73" s="94">
        <f t="shared" si="6"/>
        <v>3</v>
      </c>
      <c r="D73" s="124">
        <v>3</v>
      </c>
      <c r="E73" s="4"/>
      <c r="F73" s="4"/>
      <c r="G73" s="99"/>
      <c r="H73" s="101">
        <v>3</v>
      </c>
      <c r="I73" s="101"/>
      <c r="J73" s="101">
        <v>1</v>
      </c>
      <c r="K73" s="101">
        <v>2</v>
      </c>
    </row>
    <row r="74" spans="1:11" s="117" customFormat="1" x14ac:dyDescent="0.2">
      <c r="A74" s="188"/>
      <c r="B74" s="78" t="s">
        <v>11</v>
      </c>
      <c r="C74" s="188">
        <f t="shared" si="6"/>
        <v>1378</v>
      </c>
      <c r="D74" s="193">
        <f>SUM(D59:D73)</f>
        <v>1378</v>
      </c>
      <c r="E74" s="4"/>
      <c r="F74" s="193"/>
      <c r="G74" s="193"/>
      <c r="H74" s="193">
        <f>SUM(H59:H73)</f>
        <v>223</v>
      </c>
      <c r="I74" s="193">
        <f>SUM(I59:I73)</f>
        <v>1155</v>
      </c>
      <c r="J74" s="193">
        <f>SUM(J59:J73)</f>
        <v>1168</v>
      </c>
      <c r="K74" s="193">
        <f>SUM(K59:K73)</f>
        <v>210</v>
      </c>
    </row>
    <row r="75" spans="1:11" s="117" customFormat="1" x14ac:dyDescent="0.2">
      <c r="A75" s="278" t="s">
        <v>187</v>
      </c>
      <c r="B75" s="279"/>
      <c r="C75" s="279"/>
      <c r="D75" s="306"/>
      <c r="E75" s="306"/>
      <c r="F75" s="306"/>
      <c r="G75" s="306"/>
      <c r="H75" s="306"/>
      <c r="I75" s="306"/>
      <c r="J75" s="306"/>
      <c r="K75" s="323"/>
    </row>
    <row r="76" spans="1:11" s="117" customFormat="1" x14ac:dyDescent="0.2">
      <c r="A76" s="127">
        <v>1</v>
      </c>
      <c r="B76" s="81" t="s">
        <v>114</v>
      </c>
      <c r="C76" s="94">
        <f t="shared" ref="C76:C91" si="7">D76+E76+F76+G76</f>
        <v>7</v>
      </c>
      <c r="D76" s="66">
        <v>7</v>
      </c>
      <c r="E76" s="4"/>
      <c r="F76" s="4"/>
      <c r="G76" s="99"/>
      <c r="H76" s="101"/>
      <c r="I76" s="101">
        <v>7</v>
      </c>
      <c r="J76" s="101">
        <v>6</v>
      </c>
      <c r="K76" s="101">
        <v>1</v>
      </c>
    </row>
    <row r="77" spans="1:11" s="117" customFormat="1" x14ac:dyDescent="0.2">
      <c r="A77" s="127">
        <v>2</v>
      </c>
      <c r="B77" s="81" t="s">
        <v>113</v>
      </c>
      <c r="C77" s="94">
        <f t="shared" si="7"/>
        <v>11</v>
      </c>
      <c r="D77" s="66">
        <v>11</v>
      </c>
      <c r="E77" s="4"/>
      <c r="F77" s="4"/>
      <c r="G77" s="99"/>
      <c r="H77" s="101">
        <v>1</v>
      </c>
      <c r="I77" s="101">
        <v>10</v>
      </c>
      <c r="J77" s="101">
        <v>11</v>
      </c>
      <c r="K77" s="101"/>
    </row>
    <row r="78" spans="1:11" s="117" customFormat="1" x14ac:dyDescent="0.2">
      <c r="A78" s="127">
        <v>3</v>
      </c>
      <c r="B78" s="81" t="s">
        <v>112</v>
      </c>
      <c r="C78" s="94">
        <f t="shared" si="7"/>
        <v>5</v>
      </c>
      <c r="D78" s="66">
        <v>5</v>
      </c>
      <c r="E78" s="4"/>
      <c r="F78" s="4"/>
      <c r="G78" s="99"/>
      <c r="H78" s="101"/>
      <c r="I78" s="101">
        <v>5</v>
      </c>
      <c r="J78" s="101">
        <v>5</v>
      </c>
      <c r="K78" s="101"/>
    </row>
    <row r="79" spans="1:11" s="117" customFormat="1" x14ac:dyDescent="0.2">
      <c r="A79" s="127">
        <v>4</v>
      </c>
      <c r="B79" s="81" t="s">
        <v>111</v>
      </c>
      <c r="C79" s="94">
        <f t="shared" si="7"/>
        <v>3</v>
      </c>
      <c r="D79" s="66">
        <v>3</v>
      </c>
      <c r="E79" s="4"/>
      <c r="F79" s="4"/>
      <c r="G79" s="99"/>
      <c r="H79" s="101"/>
      <c r="I79" s="101">
        <v>3</v>
      </c>
      <c r="J79" s="101">
        <v>3</v>
      </c>
      <c r="K79" s="101"/>
    </row>
    <row r="80" spans="1:11" s="117" customFormat="1" x14ac:dyDescent="0.2">
      <c r="A80" s="127">
        <v>5</v>
      </c>
      <c r="B80" s="81" t="s">
        <v>110</v>
      </c>
      <c r="C80" s="94">
        <f t="shared" si="7"/>
        <v>10</v>
      </c>
      <c r="D80" s="66">
        <v>10</v>
      </c>
      <c r="E80" s="4"/>
      <c r="F80" s="4"/>
      <c r="G80" s="99"/>
      <c r="H80" s="101"/>
      <c r="I80" s="101">
        <v>10</v>
      </c>
      <c r="J80" s="101">
        <v>9</v>
      </c>
      <c r="K80" s="101">
        <v>1</v>
      </c>
    </row>
    <row r="81" spans="1:11" s="117" customFormat="1" x14ac:dyDescent="0.2">
      <c r="A81" s="127">
        <v>6</v>
      </c>
      <c r="B81" s="81" t="s">
        <v>109</v>
      </c>
      <c r="C81" s="94">
        <f t="shared" si="7"/>
        <v>12</v>
      </c>
      <c r="D81" s="66">
        <v>12</v>
      </c>
      <c r="E81" s="4"/>
      <c r="F81" s="4"/>
      <c r="G81" s="99"/>
      <c r="H81" s="101"/>
      <c r="I81" s="101">
        <v>12</v>
      </c>
      <c r="J81" s="101">
        <v>11</v>
      </c>
      <c r="K81" s="101">
        <v>1</v>
      </c>
    </row>
    <row r="82" spans="1:11" s="117" customFormat="1" x14ac:dyDescent="0.2">
      <c r="A82" s="127">
        <v>7</v>
      </c>
      <c r="B82" s="81" t="s">
        <v>108</v>
      </c>
      <c r="C82" s="94">
        <f t="shared" si="7"/>
        <v>3</v>
      </c>
      <c r="D82" s="66">
        <v>3</v>
      </c>
      <c r="E82" s="4"/>
      <c r="F82" s="4"/>
      <c r="G82" s="99"/>
      <c r="H82" s="101"/>
      <c r="I82" s="101">
        <v>3</v>
      </c>
      <c r="J82" s="101">
        <v>3</v>
      </c>
      <c r="K82" s="101"/>
    </row>
    <row r="83" spans="1:11" s="117" customFormat="1" x14ac:dyDescent="0.2">
      <c r="A83" s="127">
        <v>8</v>
      </c>
      <c r="B83" s="81" t="s">
        <v>107</v>
      </c>
      <c r="C83" s="94">
        <f t="shared" si="7"/>
        <v>5</v>
      </c>
      <c r="D83" s="66">
        <v>5</v>
      </c>
      <c r="E83" s="4"/>
      <c r="F83" s="4"/>
      <c r="G83" s="99"/>
      <c r="H83" s="101"/>
      <c r="I83" s="101">
        <v>5</v>
      </c>
      <c r="J83" s="101">
        <v>5</v>
      </c>
      <c r="K83" s="101"/>
    </row>
    <row r="84" spans="1:11" s="117" customFormat="1" x14ac:dyDescent="0.2">
      <c r="A84" s="127">
        <v>9</v>
      </c>
      <c r="B84" s="81" t="s">
        <v>106</v>
      </c>
      <c r="C84" s="94">
        <f t="shared" si="7"/>
        <v>44</v>
      </c>
      <c r="D84" s="66">
        <v>44</v>
      </c>
      <c r="E84" s="4"/>
      <c r="F84" s="4"/>
      <c r="G84" s="99"/>
      <c r="H84" s="101">
        <v>1</v>
      </c>
      <c r="I84" s="101">
        <v>43</v>
      </c>
      <c r="J84" s="101">
        <v>19</v>
      </c>
      <c r="K84" s="101">
        <v>25</v>
      </c>
    </row>
    <row r="85" spans="1:11" s="117" customFormat="1" x14ac:dyDescent="0.2">
      <c r="A85" s="127">
        <v>10</v>
      </c>
      <c r="B85" s="81" t="s">
        <v>105</v>
      </c>
      <c r="C85" s="94">
        <f t="shared" si="7"/>
        <v>13</v>
      </c>
      <c r="D85" s="66">
        <v>13</v>
      </c>
      <c r="E85" s="4"/>
      <c r="F85" s="4"/>
      <c r="G85" s="99"/>
      <c r="H85" s="101"/>
      <c r="I85" s="101">
        <v>13</v>
      </c>
      <c r="J85" s="101">
        <v>13</v>
      </c>
      <c r="K85" s="101"/>
    </row>
    <row r="86" spans="1:11" s="117" customFormat="1" x14ac:dyDescent="0.2">
      <c r="A86" s="127">
        <v>11</v>
      </c>
      <c r="B86" s="81" t="s">
        <v>104</v>
      </c>
      <c r="C86" s="94">
        <f t="shared" si="7"/>
        <v>5</v>
      </c>
      <c r="D86" s="66">
        <v>5</v>
      </c>
      <c r="E86" s="4"/>
      <c r="F86" s="4"/>
      <c r="G86" s="99"/>
      <c r="H86" s="101"/>
      <c r="I86" s="101">
        <v>5</v>
      </c>
      <c r="J86" s="101">
        <v>4</v>
      </c>
      <c r="K86" s="101">
        <v>1</v>
      </c>
    </row>
    <row r="87" spans="1:11" s="117" customFormat="1" x14ac:dyDescent="0.2">
      <c r="A87" s="127">
        <v>12</v>
      </c>
      <c r="B87" s="81" t="s">
        <v>103</v>
      </c>
      <c r="C87" s="94">
        <f t="shared" si="7"/>
        <v>12</v>
      </c>
      <c r="D87" s="66">
        <v>12</v>
      </c>
      <c r="E87" s="4"/>
      <c r="F87" s="4"/>
      <c r="G87" s="99"/>
      <c r="H87" s="101"/>
      <c r="I87" s="101">
        <v>12</v>
      </c>
      <c r="J87" s="101">
        <v>12</v>
      </c>
      <c r="K87" s="101"/>
    </row>
    <row r="88" spans="1:11" s="117" customFormat="1" x14ac:dyDescent="0.2">
      <c r="A88" s="127">
        <v>13</v>
      </c>
      <c r="B88" s="81" t="s">
        <v>102</v>
      </c>
      <c r="C88" s="94">
        <f t="shared" si="7"/>
        <v>4</v>
      </c>
      <c r="D88" s="66">
        <v>4</v>
      </c>
      <c r="E88" s="4"/>
      <c r="F88" s="4"/>
      <c r="G88" s="99"/>
      <c r="H88" s="101"/>
      <c r="I88" s="101">
        <v>4</v>
      </c>
      <c r="J88" s="101">
        <v>2</v>
      </c>
      <c r="K88" s="101">
        <v>2</v>
      </c>
    </row>
    <row r="89" spans="1:11" s="117" customFormat="1" x14ac:dyDescent="0.2">
      <c r="A89" s="127">
        <v>14</v>
      </c>
      <c r="B89" s="81" t="s">
        <v>101</v>
      </c>
      <c r="C89" s="94">
        <f t="shared" si="7"/>
        <v>16</v>
      </c>
      <c r="D89" s="66">
        <v>16</v>
      </c>
      <c r="E89" s="4"/>
      <c r="F89" s="4"/>
      <c r="G89" s="99"/>
      <c r="H89" s="101"/>
      <c r="I89" s="101">
        <v>16</v>
      </c>
      <c r="J89" s="101">
        <v>12</v>
      </c>
      <c r="K89" s="101">
        <v>4</v>
      </c>
    </row>
    <row r="90" spans="1:11" s="117" customFormat="1" x14ac:dyDescent="0.2">
      <c r="A90" s="127">
        <v>15</v>
      </c>
      <c r="B90" s="81" t="s">
        <v>100</v>
      </c>
      <c r="C90" s="94">
        <f t="shared" si="7"/>
        <v>0</v>
      </c>
      <c r="D90" s="66">
        <v>0</v>
      </c>
      <c r="E90" s="4"/>
      <c r="F90" s="4"/>
      <c r="G90" s="99"/>
      <c r="H90" s="101"/>
      <c r="I90" s="101"/>
      <c r="J90" s="101"/>
      <c r="K90" s="101"/>
    </row>
    <row r="91" spans="1:11" s="117" customFormat="1" x14ac:dyDescent="0.2">
      <c r="A91" s="188"/>
      <c r="B91" s="78" t="s">
        <v>11</v>
      </c>
      <c r="C91" s="188">
        <f t="shared" si="7"/>
        <v>150</v>
      </c>
      <c r="D91" s="193">
        <f>SUM(D76:D90)</f>
        <v>150</v>
      </c>
      <c r="E91" s="4"/>
      <c r="F91" s="193"/>
      <c r="G91" s="193"/>
      <c r="H91" s="193">
        <f>SUM(H76:H90)</f>
        <v>2</v>
      </c>
      <c r="I91" s="193">
        <f>SUM(I76:I90)</f>
        <v>148</v>
      </c>
      <c r="J91" s="193">
        <f>SUM(J76:J90)</f>
        <v>115</v>
      </c>
      <c r="K91" s="193">
        <f>SUM(K76:K90)</f>
        <v>35</v>
      </c>
    </row>
    <row r="92" spans="1:11" s="117" customFormat="1" x14ac:dyDescent="0.2">
      <c r="A92" s="308" t="s">
        <v>18</v>
      </c>
      <c r="B92" s="309"/>
      <c r="C92" s="309"/>
      <c r="D92" s="324"/>
      <c r="E92" s="324"/>
      <c r="F92" s="324"/>
      <c r="G92" s="324"/>
      <c r="H92" s="324"/>
      <c r="I92" s="324"/>
      <c r="J92" s="324"/>
      <c r="K92" s="325"/>
    </row>
    <row r="93" spans="1:11" s="117" customFormat="1" x14ac:dyDescent="0.2">
      <c r="A93" s="130">
        <v>1</v>
      </c>
      <c r="B93" s="100" t="s">
        <v>114</v>
      </c>
      <c r="C93" s="128">
        <f t="shared" ref="C93:C107" si="8">D93+E93+F93+G93</f>
        <v>54</v>
      </c>
      <c r="D93" s="163">
        <v>22</v>
      </c>
      <c r="E93" s="163">
        <v>22</v>
      </c>
      <c r="F93" s="163">
        <v>8</v>
      </c>
      <c r="G93" s="202">
        <v>2</v>
      </c>
      <c r="H93" s="163">
        <v>20</v>
      </c>
      <c r="I93" s="163">
        <v>34</v>
      </c>
      <c r="J93" s="163">
        <v>33</v>
      </c>
      <c r="K93" s="163">
        <v>21</v>
      </c>
    </row>
    <row r="94" spans="1:11" s="117" customFormat="1" x14ac:dyDescent="0.2">
      <c r="A94" s="130">
        <v>2</v>
      </c>
      <c r="B94" s="100" t="s">
        <v>113</v>
      </c>
      <c r="C94" s="128">
        <f t="shared" si="8"/>
        <v>141</v>
      </c>
      <c r="D94" s="163">
        <v>41</v>
      </c>
      <c r="E94" s="163">
        <v>65</v>
      </c>
      <c r="F94" s="163">
        <v>26</v>
      </c>
      <c r="G94" s="202">
        <v>9</v>
      </c>
      <c r="H94" s="163">
        <v>24</v>
      </c>
      <c r="I94" s="163">
        <v>117</v>
      </c>
      <c r="J94" s="163">
        <v>123</v>
      </c>
      <c r="K94" s="163">
        <v>18</v>
      </c>
    </row>
    <row r="95" spans="1:11" s="117" customFormat="1" x14ac:dyDescent="0.2">
      <c r="A95" s="130">
        <v>3</v>
      </c>
      <c r="B95" s="100" t="s">
        <v>112</v>
      </c>
      <c r="C95" s="128">
        <f t="shared" si="8"/>
        <v>62</v>
      </c>
      <c r="D95" s="163">
        <v>17</v>
      </c>
      <c r="E95" s="163">
        <v>27</v>
      </c>
      <c r="F95" s="163">
        <v>13</v>
      </c>
      <c r="G95" s="202">
        <v>5</v>
      </c>
      <c r="H95" s="163">
        <v>14</v>
      </c>
      <c r="I95" s="163">
        <v>48</v>
      </c>
      <c r="J95" s="163">
        <v>54</v>
      </c>
      <c r="K95" s="163">
        <v>8</v>
      </c>
    </row>
    <row r="96" spans="1:11" s="117" customFormat="1" x14ac:dyDescent="0.2">
      <c r="A96" s="130">
        <v>4</v>
      </c>
      <c r="B96" s="100" t="s">
        <v>111</v>
      </c>
      <c r="C96" s="128">
        <f t="shared" si="8"/>
        <v>88</v>
      </c>
      <c r="D96" s="163">
        <v>30</v>
      </c>
      <c r="E96" s="163">
        <v>42</v>
      </c>
      <c r="F96" s="163">
        <v>14</v>
      </c>
      <c r="G96" s="202">
        <v>2</v>
      </c>
      <c r="H96" s="163">
        <v>12</v>
      </c>
      <c r="I96" s="163">
        <v>76</v>
      </c>
      <c r="J96" s="163">
        <v>72</v>
      </c>
      <c r="K96" s="163">
        <v>16</v>
      </c>
    </row>
    <row r="97" spans="1:11" s="117" customFormat="1" x14ac:dyDescent="0.2">
      <c r="A97" s="130">
        <v>5</v>
      </c>
      <c r="B97" s="100" t="s">
        <v>110</v>
      </c>
      <c r="C97" s="128">
        <f t="shared" si="8"/>
        <v>106</v>
      </c>
      <c r="D97" s="163">
        <v>52</v>
      </c>
      <c r="E97" s="163">
        <v>39</v>
      </c>
      <c r="F97" s="163">
        <v>8</v>
      </c>
      <c r="G97" s="202">
        <v>7</v>
      </c>
      <c r="H97" s="163">
        <v>18</v>
      </c>
      <c r="I97" s="163">
        <v>88</v>
      </c>
      <c r="J97" s="163">
        <v>78</v>
      </c>
      <c r="K97" s="163">
        <v>28</v>
      </c>
    </row>
    <row r="98" spans="1:11" s="117" customFormat="1" x14ac:dyDescent="0.2">
      <c r="A98" s="130">
        <v>6</v>
      </c>
      <c r="B98" s="100" t="s">
        <v>109</v>
      </c>
      <c r="C98" s="128">
        <f t="shared" si="8"/>
        <v>89</v>
      </c>
      <c r="D98" s="163">
        <v>33</v>
      </c>
      <c r="E98" s="163">
        <v>25</v>
      </c>
      <c r="F98" s="163">
        <v>23</v>
      </c>
      <c r="G98" s="202">
        <v>8</v>
      </c>
      <c r="H98" s="163">
        <v>17</v>
      </c>
      <c r="I98" s="163">
        <v>72</v>
      </c>
      <c r="J98" s="163">
        <v>77</v>
      </c>
      <c r="K98" s="163">
        <v>12</v>
      </c>
    </row>
    <row r="99" spans="1:11" s="117" customFormat="1" x14ac:dyDescent="0.2">
      <c r="A99" s="130">
        <v>7</v>
      </c>
      <c r="B99" s="100" t="s">
        <v>108</v>
      </c>
      <c r="C99" s="128">
        <f t="shared" si="8"/>
        <v>66</v>
      </c>
      <c r="D99" s="163">
        <v>23</v>
      </c>
      <c r="E99" s="163">
        <v>24</v>
      </c>
      <c r="F99" s="163">
        <v>14</v>
      </c>
      <c r="G99" s="202">
        <v>5</v>
      </c>
      <c r="H99" s="163">
        <v>13</v>
      </c>
      <c r="I99" s="163">
        <v>53</v>
      </c>
      <c r="J99" s="163">
        <v>57</v>
      </c>
      <c r="K99" s="163">
        <v>9</v>
      </c>
    </row>
    <row r="100" spans="1:11" s="117" customFormat="1" x14ac:dyDescent="0.2">
      <c r="A100" s="130">
        <v>8</v>
      </c>
      <c r="B100" s="100" t="s">
        <v>107</v>
      </c>
      <c r="C100" s="128">
        <f t="shared" si="8"/>
        <v>120</v>
      </c>
      <c r="D100" s="163">
        <v>48</v>
      </c>
      <c r="E100" s="163">
        <v>38</v>
      </c>
      <c r="F100" s="163">
        <v>18</v>
      </c>
      <c r="G100" s="202">
        <v>16</v>
      </c>
      <c r="H100" s="163">
        <v>39</v>
      </c>
      <c r="I100" s="163">
        <v>81</v>
      </c>
      <c r="J100" s="163">
        <v>112</v>
      </c>
      <c r="K100" s="163">
        <v>8</v>
      </c>
    </row>
    <row r="101" spans="1:11" s="117" customFormat="1" x14ac:dyDescent="0.2">
      <c r="A101" s="130">
        <v>9</v>
      </c>
      <c r="B101" s="100" t="s">
        <v>106</v>
      </c>
      <c r="C101" s="128">
        <f t="shared" si="8"/>
        <v>162</v>
      </c>
      <c r="D101" s="163">
        <v>55</v>
      </c>
      <c r="E101" s="163">
        <v>51</v>
      </c>
      <c r="F101" s="163">
        <v>31</v>
      </c>
      <c r="G101" s="202">
        <v>25</v>
      </c>
      <c r="H101" s="163">
        <v>32</v>
      </c>
      <c r="I101" s="163">
        <v>130</v>
      </c>
      <c r="J101" s="163">
        <v>130</v>
      </c>
      <c r="K101" s="163">
        <v>32</v>
      </c>
    </row>
    <row r="102" spans="1:11" s="117" customFormat="1" x14ac:dyDescent="0.2">
      <c r="A102" s="130">
        <v>10</v>
      </c>
      <c r="B102" s="100" t="s">
        <v>105</v>
      </c>
      <c r="C102" s="128">
        <f t="shared" si="8"/>
        <v>218</v>
      </c>
      <c r="D102" s="163">
        <v>89</v>
      </c>
      <c r="E102" s="163">
        <v>84</v>
      </c>
      <c r="F102" s="163">
        <v>36</v>
      </c>
      <c r="G102" s="202">
        <v>9</v>
      </c>
      <c r="H102" s="163">
        <v>49</v>
      </c>
      <c r="I102" s="163">
        <v>169</v>
      </c>
      <c r="J102" s="163">
        <v>196</v>
      </c>
      <c r="K102" s="163">
        <v>22</v>
      </c>
    </row>
    <row r="103" spans="1:11" s="117" customFormat="1" x14ac:dyDescent="0.2">
      <c r="A103" s="130">
        <v>11</v>
      </c>
      <c r="B103" s="100" t="s">
        <v>104</v>
      </c>
      <c r="C103" s="128">
        <f t="shared" si="8"/>
        <v>129</v>
      </c>
      <c r="D103" s="163">
        <v>41</v>
      </c>
      <c r="E103" s="163">
        <v>51</v>
      </c>
      <c r="F103" s="163">
        <v>25</v>
      </c>
      <c r="G103" s="202">
        <v>12</v>
      </c>
      <c r="H103" s="163">
        <v>15</v>
      </c>
      <c r="I103" s="163">
        <v>114</v>
      </c>
      <c r="J103" s="163">
        <v>99</v>
      </c>
      <c r="K103" s="163">
        <v>30</v>
      </c>
    </row>
    <row r="104" spans="1:11" s="117" customFormat="1" x14ac:dyDescent="0.2">
      <c r="A104" s="130">
        <v>12</v>
      </c>
      <c r="B104" s="100" t="s">
        <v>103</v>
      </c>
      <c r="C104" s="128">
        <f t="shared" si="8"/>
        <v>233</v>
      </c>
      <c r="D104" s="163">
        <v>93</v>
      </c>
      <c r="E104" s="163">
        <v>80</v>
      </c>
      <c r="F104" s="163">
        <v>34</v>
      </c>
      <c r="G104" s="202">
        <v>26</v>
      </c>
      <c r="H104" s="163">
        <v>49</v>
      </c>
      <c r="I104" s="163">
        <v>184</v>
      </c>
      <c r="J104" s="163">
        <v>207</v>
      </c>
      <c r="K104" s="163">
        <v>26</v>
      </c>
    </row>
    <row r="105" spans="1:11" s="117" customFormat="1" x14ac:dyDescent="0.2">
      <c r="A105" s="130">
        <v>13</v>
      </c>
      <c r="B105" s="100" t="s">
        <v>102</v>
      </c>
      <c r="C105" s="128">
        <f t="shared" si="8"/>
        <v>49</v>
      </c>
      <c r="D105" s="163">
        <v>15</v>
      </c>
      <c r="E105" s="163">
        <v>18</v>
      </c>
      <c r="F105" s="163">
        <v>13</v>
      </c>
      <c r="G105" s="202">
        <v>3</v>
      </c>
      <c r="H105" s="163">
        <v>5</v>
      </c>
      <c r="I105" s="163">
        <v>44</v>
      </c>
      <c r="J105" s="163">
        <v>31</v>
      </c>
      <c r="K105" s="163">
        <v>18</v>
      </c>
    </row>
    <row r="106" spans="1:11" s="117" customFormat="1" x14ac:dyDescent="0.2">
      <c r="A106" s="130">
        <v>14</v>
      </c>
      <c r="B106" s="100" t="s">
        <v>101</v>
      </c>
      <c r="C106" s="128">
        <f t="shared" si="8"/>
        <v>340</v>
      </c>
      <c r="D106" s="163">
        <v>97</v>
      </c>
      <c r="E106" s="163">
        <v>115</v>
      </c>
      <c r="F106" s="163">
        <v>65</v>
      </c>
      <c r="G106" s="202">
        <v>63</v>
      </c>
      <c r="H106" s="163">
        <v>50</v>
      </c>
      <c r="I106" s="163">
        <v>290</v>
      </c>
      <c r="J106" s="163">
        <v>199</v>
      </c>
      <c r="K106" s="163">
        <v>141</v>
      </c>
    </row>
    <row r="107" spans="1:11" s="117" customFormat="1" x14ac:dyDescent="0.2">
      <c r="A107" s="130">
        <v>15</v>
      </c>
      <c r="B107" s="100" t="s">
        <v>100</v>
      </c>
      <c r="C107" s="128">
        <f t="shared" si="8"/>
        <v>23</v>
      </c>
      <c r="D107" s="163">
        <v>3</v>
      </c>
      <c r="E107" s="163">
        <v>3</v>
      </c>
      <c r="F107" s="163">
        <v>13</v>
      </c>
      <c r="G107" s="202">
        <v>4</v>
      </c>
      <c r="H107" s="163">
        <v>1</v>
      </c>
      <c r="I107" s="163">
        <v>22</v>
      </c>
      <c r="J107" s="163">
        <v>5</v>
      </c>
      <c r="K107" s="163">
        <v>18</v>
      </c>
    </row>
    <row r="108" spans="1:11" s="17" customFormat="1" ht="13.5" x14ac:dyDescent="0.25">
      <c r="A108" s="128"/>
      <c r="B108" s="98" t="s">
        <v>11</v>
      </c>
      <c r="C108" s="91">
        <f t="shared" ref="C108:K108" si="9">SUM(C93:C107)</f>
        <v>1880</v>
      </c>
      <c r="D108" s="90">
        <f t="shared" si="9"/>
        <v>659</v>
      </c>
      <c r="E108" s="90">
        <f t="shared" si="9"/>
        <v>684</v>
      </c>
      <c r="F108" s="90">
        <f t="shared" si="9"/>
        <v>341</v>
      </c>
      <c r="G108" s="90">
        <f t="shared" si="9"/>
        <v>196</v>
      </c>
      <c r="H108" s="90">
        <f t="shared" si="9"/>
        <v>358</v>
      </c>
      <c r="I108" s="90">
        <f t="shared" si="9"/>
        <v>1522</v>
      </c>
      <c r="J108" s="90">
        <f t="shared" si="9"/>
        <v>1473</v>
      </c>
      <c r="K108" s="90">
        <f t="shared" si="9"/>
        <v>407</v>
      </c>
    </row>
    <row r="109" spans="1:11" s="17" customFormat="1" ht="13.5" x14ac:dyDescent="0.25">
      <c r="A109" s="308" t="s">
        <v>131</v>
      </c>
      <c r="B109" s="309"/>
      <c r="C109" s="309"/>
      <c r="D109" s="309"/>
      <c r="E109" s="309"/>
      <c r="F109" s="309"/>
      <c r="G109" s="309"/>
      <c r="H109" s="309"/>
      <c r="I109" s="309"/>
      <c r="J109" s="309"/>
      <c r="K109" s="310"/>
    </row>
    <row r="110" spans="1:11" s="17" customFormat="1" ht="13.5" x14ac:dyDescent="0.25">
      <c r="A110" s="124">
        <v>1</v>
      </c>
      <c r="B110" s="126" t="s">
        <v>114</v>
      </c>
      <c r="C110" s="188">
        <f t="shared" ref="C110:C124" si="10">D110+E110+F110+G110</f>
        <v>9</v>
      </c>
      <c r="D110" s="163">
        <v>6</v>
      </c>
      <c r="E110" s="163">
        <v>3</v>
      </c>
      <c r="F110" s="163">
        <v>0</v>
      </c>
      <c r="G110" s="202">
        <v>0</v>
      </c>
      <c r="H110" s="162">
        <v>3</v>
      </c>
      <c r="I110" s="162">
        <v>6</v>
      </c>
      <c r="J110" s="162">
        <v>4</v>
      </c>
      <c r="K110" s="162">
        <v>5</v>
      </c>
    </row>
    <row r="111" spans="1:11" s="17" customFormat="1" ht="13.5" x14ac:dyDescent="0.25">
      <c r="A111" s="124">
        <v>2</v>
      </c>
      <c r="B111" s="126" t="s">
        <v>113</v>
      </c>
      <c r="C111" s="188">
        <f t="shared" si="10"/>
        <v>15</v>
      </c>
      <c r="D111" s="163">
        <v>4</v>
      </c>
      <c r="E111" s="163">
        <v>6</v>
      </c>
      <c r="F111" s="163">
        <v>4</v>
      </c>
      <c r="G111" s="202">
        <v>1</v>
      </c>
      <c r="H111" s="162">
        <v>5</v>
      </c>
      <c r="I111" s="162">
        <v>10</v>
      </c>
      <c r="J111" s="162">
        <v>14</v>
      </c>
      <c r="K111" s="162">
        <v>1</v>
      </c>
    </row>
    <row r="112" spans="1:11" s="17" customFormat="1" ht="13.5" x14ac:dyDescent="0.25">
      <c r="A112" s="124">
        <v>3</v>
      </c>
      <c r="B112" s="126" t="s">
        <v>112</v>
      </c>
      <c r="C112" s="188">
        <f t="shared" si="10"/>
        <v>14</v>
      </c>
      <c r="D112" s="163">
        <v>10</v>
      </c>
      <c r="E112" s="163">
        <v>2</v>
      </c>
      <c r="F112" s="163">
        <v>2</v>
      </c>
      <c r="G112" s="202">
        <v>0</v>
      </c>
      <c r="H112" s="162">
        <v>6</v>
      </c>
      <c r="I112" s="162">
        <v>8</v>
      </c>
      <c r="J112" s="162">
        <v>12</v>
      </c>
      <c r="K112" s="162">
        <v>2</v>
      </c>
    </row>
    <row r="113" spans="1:11" s="17" customFormat="1" ht="13.5" x14ac:dyDescent="0.25">
      <c r="A113" s="124">
        <v>4</v>
      </c>
      <c r="B113" s="126" t="s">
        <v>111</v>
      </c>
      <c r="C113" s="188">
        <f t="shared" si="10"/>
        <v>8</v>
      </c>
      <c r="D113" s="163">
        <v>2</v>
      </c>
      <c r="E113" s="163">
        <v>5</v>
      </c>
      <c r="F113" s="163">
        <v>1</v>
      </c>
      <c r="G113" s="202">
        <v>0</v>
      </c>
      <c r="H113" s="162">
        <v>0</v>
      </c>
      <c r="I113" s="162">
        <v>8</v>
      </c>
      <c r="J113" s="162">
        <v>6</v>
      </c>
      <c r="K113" s="162">
        <v>2</v>
      </c>
    </row>
    <row r="114" spans="1:11" s="17" customFormat="1" ht="13.5" x14ac:dyDescent="0.25">
      <c r="A114" s="124">
        <v>5</v>
      </c>
      <c r="B114" s="126" t="s">
        <v>110</v>
      </c>
      <c r="C114" s="188">
        <f t="shared" si="10"/>
        <v>9</v>
      </c>
      <c r="D114" s="163">
        <v>4</v>
      </c>
      <c r="E114" s="163">
        <v>3</v>
      </c>
      <c r="F114" s="163">
        <v>2</v>
      </c>
      <c r="G114" s="202">
        <v>0</v>
      </c>
      <c r="H114" s="162">
        <v>3</v>
      </c>
      <c r="I114" s="162">
        <v>6</v>
      </c>
      <c r="J114" s="162">
        <v>6</v>
      </c>
      <c r="K114" s="162">
        <v>3</v>
      </c>
    </row>
    <row r="115" spans="1:11" s="17" customFormat="1" ht="13.5" x14ac:dyDescent="0.25">
      <c r="A115" s="124">
        <v>6</v>
      </c>
      <c r="B115" s="126" t="s">
        <v>109</v>
      </c>
      <c r="C115" s="188">
        <f t="shared" si="10"/>
        <v>21</v>
      </c>
      <c r="D115" s="163">
        <v>8</v>
      </c>
      <c r="E115" s="163">
        <v>8</v>
      </c>
      <c r="F115" s="163">
        <v>5</v>
      </c>
      <c r="G115" s="202">
        <v>0</v>
      </c>
      <c r="H115" s="162">
        <v>6</v>
      </c>
      <c r="I115" s="162">
        <v>15</v>
      </c>
      <c r="J115" s="162">
        <v>17</v>
      </c>
      <c r="K115" s="162">
        <v>4</v>
      </c>
    </row>
    <row r="116" spans="1:11" s="17" customFormat="1" ht="13.5" x14ac:dyDescent="0.25">
      <c r="A116" s="124">
        <v>7</v>
      </c>
      <c r="B116" s="126" t="s">
        <v>108</v>
      </c>
      <c r="C116" s="188">
        <f t="shared" si="10"/>
        <v>5</v>
      </c>
      <c r="D116" s="163">
        <v>4</v>
      </c>
      <c r="E116" s="163">
        <v>1</v>
      </c>
      <c r="F116" s="163">
        <v>0</v>
      </c>
      <c r="G116" s="202">
        <v>0</v>
      </c>
      <c r="H116" s="162">
        <v>1</v>
      </c>
      <c r="I116" s="162">
        <v>4</v>
      </c>
      <c r="J116" s="162">
        <v>4</v>
      </c>
      <c r="K116" s="162">
        <v>1</v>
      </c>
    </row>
    <row r="117" spans="1:11" s="17" customFormat="1" ht="13.5" x14ac:dyDescent="0.25">
      <c r="A117" s="124">
        <v>8</v>
      </c>
      <c r="B117" s="126" t="s">
        <v>107</v>
      </c>
      <c r="C117" s="188">
        <f t="shared" si="10"/>
        <v>16</v>
      </c>
      <c r="D117" s="163">
        <v>3</v>
      </c>
      <c r="E117" s="163">
        <v>4</v>
      </c>
      <c r="F117" s="163">
        <v>9</v>
      </c>
      <c r="G117" s="202">
        <v>0</v>
      </c>
      <c r="H117" s="162">
        <v>3</v>
      </c>
      <c r="I117" s="162">
        <v>13</v>
      </c>
      <c r="J117" s="162">
        <v>14</v>
      </c>
      <c r="K117" s="162">
        <v>2</v>
      </c>
    </row>
    <row r="118" spans="1:11" s="17" customFormat="1" ht="13.5" x14ac:dyDescent="0.25">
      <c r="A118" s="124">
        <v>9</v>
      </c>
      <c r="B118" s="126" t="s">
        <v>106</v>
      </c>
      <c r="C118" s="188">
        <f t="shared" si="10"/>
        <v>33</v>
      </c>
      <c r="D118" s="163">
        <v>10</v>
      </c>
      <c r="E118" s="163">
        <v>12</v>
      </c>
      <c r="F118" s="163">
        <v>8</v>
      </c>
      <c r="G118" s="202">
        <v>3</v>
      </c>
      <c r="H118" s="162">
        <v>6</v>
      </c>
      <c r="I118" s="162">
        <v>27</v>
      </c>
      <c r="J118" s="162">
        <v>27</v>
      </c>
      <c r="K118" s="162">
        <v>6</v>
      </c>
    </row>
    <row r="119" spans="1:11" s="17" customFormat="1" ht="13.5" x14ac:dyDescent="0.25">
      <c r="A119" s="124">
        <v>10</v>
      </c>
      <c r="B119" s="126" t="s">
        <v>105</v>
      </c>
      <c r="C119" s="188">
        <f t="shared" si="10"/>
        <v>11</v>
      </c>
      <c r="D119" s="163">
        <v>4</v>
      </c>
      <c r="E119" s="163">
        <v>2</v>
      </c>
      <c r="F119" s="163">
        <v>1</v>
      </c>
      <c r="G119" s="202">
        <v>4</v>
      </c>
      <c r="H119" s="162">
        <v>5</v>
      </c>
      <c r="I119" s="162">
        <v>6</v>
      </c>
      <c r="J119" s="162">
        <v>7</v>
      </c>
      <c r="K119" s="162">
        <v>4</v>
      </c>
    </row>
    <row r="120" spans="1:11" s="17" customFormat="1" ht="13.5" x14ac:dyDescent="0.25">
      <c r="A120" s="124">
        <v>11</v>
      </c>
      <c r="B120" s="126" t="s">
        <v>104</v>
      </c>
      <c r="C120" s="188">
        <f t="shared" si="10"/>
        <v>4</v>
      </c>
      <c r="D120" s="163">
        <v>2</v>
      </c>
      <c r="E120" s="163">
        <v>0</v>
      </c>
      <c r="F120" s="163">
        <v>2</v>
      </c>
      <c r="G120" s="202">
        <v>0</v>
      </c>
      <c r="H120" s="162">
        <v>0</v>
      </c>
      <c r="I120" s="162">
        <v>4</v>
      </c>
      <c r="J120" s="162">
        <v>2</v>
      </c>
      <c r="K120" s="162">
        <v>2</v>
      </c>
    </row>
    <row r="121" spans="1:11" s="17" customFormat="1" ht="13.5" x14ac:dyDescent="0.25">
      <c r="A121" s="124">
        <v>12</v>
      </c>
      <c r="B121" s="126" t="s">
        <v>103</v>
      </c>
      <c r="C121" s="188">
        <f t="shared" si="10"/>
        <v>25</v>
      </c>
      <c r="D121" s="163">
        <v>8</v>
      </c>
      <c r="E121" s="163">
        <v>9</v>
      </c>
      <c r="F121" s="163">
        <v>8</v>
      </c>
      <c r="G121" s="202">
        <v>0</v>
      </c>
      <c r="H121" s="162">
        <v>4</v>
      </c>
      <c r="I121" s="162">
        <v>21</v>
      </c>
      <c r="J121" s="162">
        <v>24</v>
      </c>
      <c r="K121" s="162">
        <v>1</v>
      </c>
    </row>
    <row r="122" spans="1:11" s="17" customFormat="1" ht="13.5" x14ac:dyDescent="0.25">
      <c r="A122" s="124">
        <v>13</v>
      </c>
      <c r="B122" s="126" t="s">
        <v>102</v>
      </c>
      <c r="C122" s="188">
        <f t="shared" si="10"/>
        <v>3</v>
      </c>
      <c r="D122" s="163">
        <v>0</v>
      </c>
      <c r="E122" s="163">
        <v>1</v>
      </c>
      <c r="F122" s="163">
        <v>1</v>
      </c>
      <c r="G122" s="202">
        <v>1</v>
      </c>
      <c r="H122" s="162">
        <v>2</v>
      </c>
      <c r="I122" s="162">
        <v>1</v>
      </c>
      <c r="J122" s="162">
        <v>2</v>
      </c>
      <c r="K122" s="162">
        <v>1</v>
      </c>
    </row>
    <row r="123" spans="1:11" s="17" customFormat="1" ht="13.5" x14ac:dyDescent="0.25">
      <c r="A123" s="124">
        <v>14</v>
      </c>
      <c r="B123" s="126" t="s">
        <v>101</v>
      </c>
      <c r="C123" s="188">
        <f t="shared" si="10"/>
        <v>73</v>
      </c>
      <c r="D123" s="163">
        <v>23</v>
      </c>
      <c r="E123" s="163">
        <v>20</v>
      </c>
      <c r="F123" s="163">
        <v>21</v>
      </c>
      <c r="G123" s="202">
        <v>9</v>
      </c>
      <c r="H123" s="162">
        <v>18</v>
      </c>
      <c r="I123" s="162">
        <v>55</v>
      </c>
      <c r="J123" s="162">
        <v>34</v>
      </c>
      <c r="K123" s="162">
        <v>39</v>
      </c>
    </row>
    <row r="124" spans="1:11" s="17" customFormat="1" ht="13.5" x14ac:dyDescent="0.25">
      <c r="A124" s="124">
        <v>15</v>
      </c>
      <c r="B124" s="126" t="s">
        <v>100</v>
      </c>
      <c r="C124" s="188">
        <f t="shared" si="10"/>
        <v>4</v>
      </c>
      <c r="D124" s="163">
        <v>1</v>
      </c>
      <c r="E124" s="163">
        <v>0</v>
      </c>
      <c r="F124" s="163">
        <v>3</v>
      </c>
      <c r="G124" s="202">
        <v>0</v>
      </c>
      <c r="H124" s="162">
        <v>1</v>
      </c>
      <c r="I124" s="162">
        <v>3</v>
      </c>
      <c r="J124" s="162">
        <v>1</v>
      </c>
      <c r="K124" s="162">
        <v>3</v>
      </c>
    </row>
    <row r="125" spans="1:11" s="17" customFormat="1" ht="13.5" x14ac:dyDescent="0.25">
      <c r="A125" s="124"/>
      <c r="B125" s="86" t="s">
        <v>11</v>
      </c>
      <c r="C125" s="188">
        <f t="shared" ref="C125:K125" si="11">SUM(C110:C124)</f>
        <v>250</v>
      </c>
      <c r="D125" s="188">
        <f t="shared" si="11"/>
        <v>89</v>
      </c>
      <c r="E125" s="188">
        <f t="shared" si="11"/>
        <v>76</v>
      </c>
      <c r="F125" s="188">
        <f t="shared" si="11"/>
        <v>67</v>
      </c>
      <c r="G125" s="188">
        <f t="shared" si="11"/>
        <v>18</v>
      </c>
      <c r="H125" s="188">
        <f t="shared" si="11"/>
        <v>63</v>
      </c>
      <c r="I125" s="188">
        <f t="shared" si="11"/>
        <v>187</v>
      </c>
      <c r="J125" s="188">
        <f t="shared" si="11"/>
        <v>174</v>
      </c>
      <c r="K125" s="188">
        <f t="shared" si="11"/>
        <v>76</v>
      </c>
    </row>
    <row r="126" spans="1:11" s="17" customFormat="1" ht="13.5" x14ac:dyDescent="0.25">
      <c r="A126" s="308" t="s">
        <v>130</v>
      </c>
      <c r="B126" s="309"/>
      <c r="C126" s="309"/>
      <c r="D126" s="309"/>
      <c r="E126" s="309"/>
      <c r="F126" s="309"/>
      <c r="G126" s="309"/>
      <c r="H126" s="309"/>
      <c r="I126" s="309"/>
      <c r="J126" s="309"/>
      <c r="K126" s="310"/>
    </row>
    <row r="127" spans="1:11" s="17" customFormat="1" ht="13.5" x14ac:dyDescent="0.25">
      <c r="A127" s="124">
        <v>1</v>
      </c>
      <c r="B127" s="126" t="s">
        <v>114</v>
      </c>
      <c r="C127" s="188">
        <f t="shared" ref="C127:C141" si="12">D127+E127+F127+G127</f>
        <v>4</v>
      </c>
      <c r="D127" s="163">
        <v>3</v>
      </c>
      <c r="E127" s="163">
        <v>1</v>
      </c>
      <c r="F127" s="163">
        <v>0</v>
      </c>
      <c r="G127" s="202">
        <v>0</v>
      </c>
      <c r="H127" s="162">
        <v>1</v>
      </c>
      <c r="I127" s="162">
        <v>3</v>
      </c>
      <c r="J127" s="162">
        <v>3</v>
      </c>
      <c r="K127" s="162">
        <v>1</v>
      </c>
    </row>
    <row r="128" spans="1:11" s="17" customFormat="1" ht="13.5" x14ac:dyDescent="0.25">
      <c r="A128" s="124">
        <v>2</v>
      </c>
      <c r="B128" s="126" t="s">
        <v>113</v>
      </c>
      <c r="C128" s="188">
        <f t="shared" si="12"/>
        <v>4</v>
      </c>
      <c r="D128" s="163">
        <v>2</v>
      </c>
      <c r="E128" s="163">
        <v>0</v>
      </c>
      <c r="F128" s="163">
        <v>2</v>
      </c>
      <c r="G128" s="202">
        <v>0</v>
      </c>
      <c r="H128" s="162">
        <v>2</v>
      </c>
      <c r="I128" s="162">
        <v>2</v>
      </c>
      <c r="J128" s="162">
        <v>3</v>
      </c>
      <c r="K128" s="162">
        <v>1</v>
      </c>
    </row>
    <row r="129" spans="1:11" s="17" customFormat="1" ht="13.5" x14ac:dyDescent="0.25">
      <c r="A129" s="124">
        <v>3</v>
      </c>
      <c r="B129" s="126" t="s">
        <v>112</v>
      </c>
      <c r="C129" s="188">
        <f t="shared" si="12"/>
        <v>9</v>
      </c>
      <c r="D129" s="163">
        <v>1</v>
      </c>
      <c r="E129" s="163">
        <v>2</v>
      </c>
      <c r="F129" s="163">
        <v>2</v>
      </c>
      <c r="G129" s="202">
        <v>4</v>
      </c>
      <c r="H129" s="162">
        <v>1</v>
      </c>
      <c r="I129" s="162">
        <v>8</v>
      </c>
      <c r="J129" s="162">
        <v>9</v>
      </c>
      <c r="K129" s="162">
        <v>0</v>
      </c>
    </row>
    <row r="130" spans="1:11" s="17" customFormat="1" ht="13.5" x14ac:dyDescent="0.25">
      <c r="A130" s="124">
        <v>4</v>
      </c>
      <c r="B130" s="126" t="s">
        <v>111</v>
      </c>
      <c r="C130" s="188">
        <f t="shared" si="12"/>
        <v>1</v>
      </c>
      <c r="D130" s="163">
        <v>0</v>
      </c>
      <c r="E130" s="163">
        <v>1</v>
      </c>
      <c r="F130" s="163">
        <v>0</v>
      </c>
      <c r="G130" s="202">
        <v>0</v>
      </c>
      <c r="H130" s="162">
        <v>0</v>
      </c>
      <c r="I130" s="162">
        <v>1</v>
      </c>
      <c r="J130" s="162">
        <v>0</v>
      </c>
      <c r="K130" s="162">
        <v>1</v>
      </c>
    </row>
    <row r="131" spans="1:11" s="17" customFormat="1" ht="13.5" x14ac:dyDescent="0.25">
      <c r="A131" s="124">
        <v>5</v>
      </c>
      <c r="B131" s="126" t="s">
        <v>110</v>
      </c>
      <c r="C131" s="188">
        <f t="shared" si="12"/>
        <v>11</v>
      </c>
      <c r="D131" s="163">
        <v>8</v>
      </c>
      <c r="E131" s="163">
        <v>2</v>
      </c>
      <c r="F131" s="163">
        <v>1</v>
      </c>
      <c r="G131" s="202">
        <v>0</v>
      </c>
      <c r="H131" s="162">
        <v>5</v>
      </c>
      <c r="I131" s="162">
        <v>6</v>
      </c>
      <c r="J131" s="162">
        <v>11</v>
      </c>
      <c r="K131" s="162">
        <v>0</v>
      </c>
    </row>
    <row r="132" spans="1:11" s="17" customFormat="1" ht="13.5" x14ac:dyDescent="0.25">
      <c r="A132" s="124">
        <v>6</v>
      </c>
      <c r="B132" s="126" t="s">
        <v>109</v>
      </c>
      <c r="C132" s="188">
        <f t="shared" si="12"/>
        <v>17</v>
      </c>
      <c r="D132" s="163">
        <v>8</v>
      </c>
      <c r="E132" s="163">
        <v>3</v>
      </c>
      <c r="F132" s="163">
        <v>2</v>
      </c>
      <c r="G132" s="202">
        <v>4</v>
      </c>
      <c r="H132" s="162">
        <v>11</v>
      </c>
      <c r="I132" s="162">
        <v>6</v>
      </c>
      <c r="J132" s="162">
        <v>15</v>
      </c>
      <c r="K132" s="162">
        <v>2</v>
      </c>
    </row>
    <row r="133" spans="1:11" s="17" customFormat="1" ht="13.5" x14ac:dyDescent="0.25">
      <c r="A133" s="124">
        <v>7</v>
      </c>
      <c r="B133" s="126" t="s">
        <v>108</v>
      </c>
      <c r="C133" s="188">
        <f t="shared" si="12"/>
        <v>2</v>
      </c>
      <c r="D133" s="163">
        <v>2</v>
      </c>
      <c r="E133" s="163">
        <v>0</v>
      </c>
      <c r="F133" s="163">
        <v>0</v>
      </c>
      <c r="G133" s="202">
        <v>0</v>
      </c>
      <c r="H133" s="162">
        <v>0</v>
      </c>
      <c r="I133" s="162">
        <v>2</v>
      </c>
      <c r="J133" s="162">
        <v>1</v>
      </c>
      <c r="K133" s="162">
        <v>1</v>
      </c>
    </row>
    <row r="134" spans="1:11" s="17" customFormat="1" ht="13.5" x14ac:dyDescent="0.25">
      <c r="A134" s="124">
        <v>8</v>
      </c>
      <c r="B134" s="126" t="s">
        <v>107</v>
      </c>
      <c r="C134" s="188">
        <f t="shared" si="12"/>
        <v>6</v>
      </c>
      <c r="D134" s="163">
        <v>2</v>
      </c>
      <c r="E134" s="163">
        <v>2</v>
      </c>
      <c r="F134" s="163">
        <v>2</v>
      </c>
      <c r="G134" s="202">
        <v>0</v>
      </c>
      <c r="H134" s="162">
        <v>3</v>
      </c>
      <c r="I134" s="162">
        <v>3</v>
      </c>
      <c r="J134" s="162">
        <v>6</v>
      </c>
      <c r="K134" s="162">
        <v>0</v>
      </c>
    </row>
    <row r="135" spans="1:11" s="17" customFormat="1" ht="13.5" x14ac:dyDescent="0.25">
      <c r="A135" s="124">
        <v>9</v>
      </c>
      <c r="B135" s="126" t="s">
        <v>106</v>
      </c>
      <c r="C135" s="188">
        <f t="shared" si="12"/>
        <v>12</v>
      </c>
      <c r="D135" s="163">
        <v>3</v>
      </c>
      <c r="E135" s="163">
        <v>4</v>
      </c>
      <c r="F135" s="163">
        <v>3</v>
      </c>
      <c r="G135" s="202">
        <v>2</v>
      </c>
      <c r="H135" s="162">
        <v>3</v>
      </c>
      <c r="I135" s="162">
        <v>9</v>
      </c>
      <c r="J135" s="162">
        <v>8</v>
      </c>
      <c r="K135" s="162">
        <v>2</v>
      </c>
    </row>
    <row r="136" spans="1:11" s="17" customFormat="1" ht="13.5" x14ac:dyDescent="0.25">
      <c r="A136" s="124">
        <v>10</v>
      </c>
      <c r="B136" s="126" t="s">
        <v>105</v>
      </c>
      <c r="C136" s="188">
        <f t="shared" si="12"/>
        <v>10</v>
      </c>
      <c r="D136" s="163">
        <v>7</v>
      </c>
      <c r="E136" s="163">
        <v>3</v>
      </c>
      <c r="F136" s="163">
        <v>0</v>
      </c>
      <c r="G136" s="202">
        <v>0</v>
      </c>
      <c r="H136" s="162">
        <v>7</v>
      </c>
      <c r="I136" s="162">
        <v>3</v>
      </c>
      <c r="J136" s="162">
        <v>8</v>
      </c>
      <c r="K136" s="162">
        <v>2</v>
      </c>
    </row>
    <row r="137" spans="1:11" s="17" customFormat="1" ht="13.5" x14ac:dyDescent="0.25">
      <c r="A137" s="124">
        <v>11</v>
      </c>
      <c r="B137" s="126" t="s">
        <v>104</v>
      </c>
      <c r="C137" s="188">
        <f t="shared" si="12"/>
        <v>3</v>
      </c>
      <c r="D137" s="163">
        <v>2</v>
      </c>
      <c r="E137" s="163">
        <v>0</v>
      </c>
      <c r="F137" s="163">
        <v>1</v>
      </c>
      <c r="G137" s="202">
        <v>0</v>
      </c>
      <c r="H137" s="162">
        <v>2</v>
      </c>
      <c r="I137" s="162">
        <v>1</v>
      </c>
      <c r="J137" s="162">
        <v>2</v>
      </c>
      <c r="K137" s="162">
        <v>1</v>
      </c>
    </row>
    <row r="138" spans="1:11" s="17" customFormat="1" ht="13.5" x14ac:dyDescent="0.25">
      <c r="A138" s="124">
        <v>12</v>
      </c>
      <c r="B138" s="126" t="s">
        <v>103</v>
      </c>
      <c r="C138" s="188">
        <f t="shared" si="12"/>
        <v>7</v>
      </c>
      <c r="D138" s="163">
        <v>2</v>
      </c>
      <c r="E138" s="163">
        <v>1</v>
      </c>
      <c r="F138" s="163">
        <v>1</v>
      </c>
      <c r="G138" s="202">
        <v>3</v>
      </c>
      <c r="H138" s="162">
        <v>5</v>
      </c>
      <c r="I138" s="162">
        <v>2</v>
      </c>
      <c r="J138" s="162">
        <v>7</v>
      </c>
      <c r="K138" s="162">
        <v>0</v>
      </c>
    </row>
    <row r="139" spans="1:11" s="17" customFormat="1" ht="13.5" x14ac:dyDescent="0.25">
      <c r="A139" s="124">
        <v>13</v>
      </c>
      <c r="B139" s="126" t="s">
        <v>102</v>
      </c>
      <c r="C139" s="188">
        <f t="shared" si="12"/>
        <v>2</v>
      </c>
      <c r="D139" s="163">
        <v>1</v>
      </c>
      <c r="E139" s="163">
        <v>0</v>
      </c>
      <c r="F139" s="163">
        <v>0</v>
      </c>
      <c r="G139" s="202">
        <v>1</v>
      </c>
      <c r="H139" s="162">
        <v>0</v>
      </c>
      <c r="I139" s="162">
        <v>2</v>
      </c>
      <c r="J139" s="162">
        <v>2</v>
      </c>
      <c r="K139" s="162">
        <v>0</v>
      </c>
    </row>
    <row r="140" spans="1:11" s="17" customFormat="1" ht="13.5" x14ac:dyDescent="0.25">
      <c r="A140" s="124">
        <v>14</v>
      </c>
      <c r="B140" s="126" t="s">
        <v>101</v>
      </c>
      <c r="C140" s="188">
        <f t="shared" si="12"/>
        <v>37</v>
      </c>
      <c r="D140" s="163">
        <v>10</v>
      </c>
      <c r="E140" s="163">
        <v>18</v>
      </c>
      <c r="F140" s="163">
        <v>7</v>
      </c>
      <c r="G140" s="202">
        <v>2</v>
      </c>
      <c r="H140" s="162">
        <v>10</v>
      </c>
      <c r="I140" s="162">
        <v>27</v>
      </c>
      <c r="J140" s="162">
        <v>12</v>
      </c>
      <c r="K140" s="162">
        <v>27</v>
      </c>
    </row>
    <row r="141" spans="1:11" s="17" customFormat="1" ht="13.5" x14ac:dyDescent="0.25">
      <c r="A141" s="124">
        <v>15</v>
      </c>
      <c r="B141" s="126" t="s">
        <v>100</v>
      </c>
      <c r="C141" s="188">
        <f t="shared" si="12"/>
        <v>2</v>
      </c>
      <c r="D141" s="163">
        <v>2</v>
      </c>
      <c r="E141" s="163">
        <v>0</v>
      </c>
      <c r="F141" s="163">
        <v>0</v>
      </c>
      <c r="G141" s="202">
        <v>0</v>
      </c>
      <c r="H141" s="162">
        <v>1</v>
      </c>
      <c r="I141" s="162">
        <v>1</v>
      </c>
      <c r="J141" s="162">
        <v>0</v>
      </c>
      <c r="K141" s="162">
        <v>2</v>
      </c>
    </row>
    <row r="142" spans="1:11" s="17" customFormat="1" ht="13.5" x14ac:dyDescent="0.25">
      <c r="A142" s="124"/>
      <c r="B142" s="86" t="s">
        <v>11</v>
      </c>
      <c r="C142" s="128">
        <f t="shared" ref="C142:K142" si="13">SUM(C127:C141)</f>
        <v>127</v>
      </c>
      <c r="D142" s="188">
        <f t="shared" si="13"/>
        <v>53</v>
      </c>
      <c r="E142" s="188">
        <f t="shared" si="13"/>
        <v>37</v>
      </c>
      <c r="F142" s="188">
        <f t="shared" si="13"/>
        <v>21</v>
      </c>
      <c r="G142" s="188">
        <f t="shared" si="13"/>
        <v>16</v>
      </c>
      <c r="H142" s="188">
        <f t="shared" si="13"/>
        <v>51</v>
      </c>
      <c r="I142" s="188">
        <f t="shared" si="13"/>
        <v>76</v>
      </c>
      <c r="J142" s="188">
        <f t="shared" si="13"/>
        <v>87</v>
      </c>
      <c r="K142" s="188">
        <f t="shared" si="13"/>
        <v>40</v>
      </c>
    </row>
    <row r="143" spans="1:11" s="17" customFormat="1" ht="13.5" x14ac:dyDescent="0.25">
      <c r="A143" s="308" t="s">
        <v>129</v>
      </c>
      <c r="B143" s="309"/>
      <c r="C143" s="309"/>
      <c r="D143" s="309"/>
      <c r="E143" s="309"/>
      <c r="F143" s="309"/>
      <c r="G143" s="309"/>
      <c r="H143" s="309"/>
      <c r="I143" s="309"/>
      <c r="J143" s="309"/>
      <c r="K143" s="310"/>
    </row>
    <row r="144" spans="1:11" s="17" customFormat="1" ht="13.5" x14ac:dyDescent="0.25">
      <c r="A144" s="124">
        <v>1</v>
      </c>
      <c r="B144" s="126" t="s">
        <v>114</v>
      </c>
      <c r="C144" s="188">
        <f t="shared" ref="C144:C158" si="14">D144+E144+F144+G144</f>
        <v>7</v>
      </c>
      <c r="D144" s="163">
        <v>4</v>
      </c>
      <c r="E144" s="163">
        <v>3</v>
      </c>
      <c r="F144" s="163">
        <v>0</v>
      </c>
      <c r="G144" s="202">
        <v>0</v>
      </c>
      <c r="H144" s="162">
        <v>3</v>
      </c>
      <c r="I144" s="162">
        <v>4</v>
      </c>
      <c r="J144" s="162">
        <v>5</v>
      </c>
      <c r="K144" s="162">
        <v>2</v>
      </c>
    </row>
    <row r="145" spans="1:11" s="17" customFormat="1" ht="13.5" x14ac:dyDescent="0.25">
      <c r="A145" s="124">
        <v>2</v>
      </c>
      <c r="B145" s="126" t="s">
        <v>113</v>
      </c>
      <c r="C145" s="188">
        <f t="shared" si="14"/>
        <v>22</v>
      </c>
      <c r="D145" s="163">
        <v>2</v>
      </c>
      <c r="E145" s="163">
        <v>15</v>
      </c>
      <c r="F145" s="163">
        <v>4</v>
      </c>
      <c r="G145" s="202">
        <v>1</v>
      </c>
      <c r="H145" s="162">
        <v>3</v>
      </c>
      <c r="I145" s="162">
        <v>19</v>
      </c>
      <c r="J145" s="162">
        <v>20</v>
      </c>
      <c r="K145" s="162">
        <v>2</v>
      </c>
    </row>
    <row r="146" spans="1:11" s="17" customFormat="1" ht="13.5" x14ac:dyDescent="0.25">
      <c r="A146" s="124">
        <v>3</v>
      </c>
      <c r="B146" s="126" t="s">
        <v>112</v>
      </c>
      <c r="C146" s="188">
        <f t="shared" si="14"/>
        <v>12</v>
      </c>
      <c r="D146" s="163">
        <v>4</v>
      </c>
      <c r="E146" s="163">
        <v>3</v>
      </c>
      <c r="F146" s="163">
        <v>4</v>
      </c>
      <c r="G146" s="202">
        <v>1</v>
      </c>
      <c r="H146" s="162">
        <v>6</v>
      </c>
      <c r="I146" s="162">
        <v>6</v>
      </c>
      <c r="J146" s="162">
        <v>12</v>
      </c>
      <c r="K146" s="162">
        <v>0</v>
      </c>
    </row>
    <row r="147" spans="1:11" s="17" customFormat="1" ht="13.5" x14ac:dyDescent="0.25">
      <c r="A147" s="124">
        <v>4</v>
      </c>
      <c r="B147" s="126" t="s">
        <v>111</v>
      </c>
      <c r="C147" s="188">
        <f t="shared" si="14"/>
        <v>14</v>
      </c>
      <c r="D147" s="163">
        <v>2</v>
      </c>
      <c r="E147" s="163">
        <v>8</v>
      </c>
      <c r="F147" s="163">
        <v>4</v>
      </c>
      <c r="G147" s="202">
        <v>0</v>
      </c>
      <c r="H147" s="162">
        <v>4</v>
      </c>
      <c r="I147" s="162">
        <v>10</v>
      </c>
      <c r="J147" s="162">
        <v>11</v>
      </c>
      <c r="K147" s="162">
        <v>3</v>
      </c>
    </row>
    <row r="148" spans="1:11" s="17" customFormat="1" ht="13.5" x14ac:dyDescent="0.25">
      <c r="A148" s="124">
        <v>5</v>
      </c>
      <c r="B148" s="126" t="s">
        <v>110</v>
      </c>
      <c r="C148" s="188">
        <f t="shared" si="14"/>
        <v>10</v>
      </c>
      <c r="D148" s="163">
        <v>6</v>
      </c>
      <c r="E148" s="163">
        <v>2</v>
      </c>
      <c r="F148" s="163">
        <v>1</v>
      </c>
      <c r="G148" s="202">
        <v>1</v>
      </c>
      <c r="H148" s="162">
        <v>5</v>
      </c>
      <c r="I148" s="162">
        <v>5</v>
      </c>
      <c r="J148" s="162">
        <v>8</v>
      </c>
      <c r="K148" s="162">
        <v>2</v>
      </c>
    </row>
    <row r="149" spans="1:11" s="17" customFormat="1" ht="13.5" x14ac:dyDescent="0.25">
      <c r="A149" s="124">
        <v>6</v>
      </c>
      <c r="B149" s="126" t="s">
        <v>109</v>
      </c>
      <c r="C149" s="188">
        <f t="shared" si="14"/>
        <v>37</v>
      </c>
      <c r="D149" s="163">
        <v>11</v>
      </c>
      <c r="E149" s="163">
        <v>16</v>
      </c>
      <c r="F149" s="163">
        <v>8</v>
      </c>
      <c r="G149" s="202">
        <v>2</v>
      </c>
      <c r="H149" s="162">
        <v>15</v>
      </c>
      <c r="I149" s="162">
        <v>22</v>
      </c>
      <c r="J149" s="162">
        <v>31</v>
      </c>
      <c r="K149" s="162">
        <v>6</v>
      </c>
    </row>
    <row r="150" spans="1:11" s="17" customFormat="1" ht="13.5" x14ac:dyDescent="0.25">
      <c r="A150" s="124">
        <v>7</v>
      </c>
      <c r="B150" s="126" t="s">
        <v>108</v>
      </c>
      <c r="C150" s="188">
        <f t="shared" si="14"/>
        <v>6</v>
      </c>
      <c r="D150" s="163">
        <v>2</v>
      </c>
      <c r="E150" s="163">
        <v>2</v>
      </c>
      <c r="F150" s="163">
        <v>1</v>
      </c>
      <c r="G150" s="202">
        <v>1</v>
      </c>
      <c r="H150" s="162">
        <v>2</v>
      </c>
      <c r="I150" s="162">
        <v>4</v>
      </c>
      <c r="J150" s="162">
        <v>6</v>
      </c>
      <c r="K150" s="162">
        <v>0</v>
      </c>
    </row>
    <row r="151" spans="1:11" s="17" customFormat="1" ht="13.5" x14ac:dyDescent="0.25">
      <c r="A151" s="124">
        <v>8</v>
      </c>
      <c r="B151" s="126" t="s">
        <v>107</v>
      </c>
      <c r="C151" s="188">
        <f t="shared" si="14"/>
        <v>19</v>
      </c>
      <c r="D151" s="163">
        <v>7</v>
      </c>
      <c r="E151" s="163">
        <v>5</v>
      </c>
      <c r="F151" s="163">
        <v>6</v>
      </c>
      <c r="G151" s="202">
        <v>1</v>
      </c>
      <c r="H151" s="162">
        <v>7</v>
      </c>
      <c r="I151" s="162">
        <v>12</v>
      </c>
      <c r="J151" s="162">
        <v>17</v>
      </c>
      <c r="K151" s="162">
        <v>2</v>
      </c>
    </row>
    <row r="152" spans="1:11" s="17" customFormat="1" ht="13.5" x14ac:dyDescent="0.25">
      <c r="A152" s="124">
        <v>9</v>
      </c>
      <c r="B152" s="126" t="s">
        <v>106</v>
      </c>
      <c r="C152" s="188">
        <f t="shared" si="14"/>
        <v>35</v>
      </c>
      <c r="D152" s="163">
        <v>15</v>
      </c>
      <c r="E152" s="163">
        <v>13</v>
      </c>
      <c r="F152" s="163">
        <v>6</v>
      </c>
      <c r="G152" s="202">
        <v>1</v>
      </c>
      <c r="H152" s="162">
        <v>12</v>
      </c>
      <c r="I152" s="162">
        <v>23</v>
      </c>
      <c r="J152" s="162">
        <v>23</v>
      </c>
      <c r="K152" s="162">
        <v>12</v>
      </c>
    </row>
    <row r="153" spans="1:11" s="17" customFormat="1" ht="13.5" x14ac:dyDescent="0.25">
      <c r="A153" s="124">
        <v>10</v>
      </c>
      <c r="B153" s="126" t="s">
        <v>105</v>
      </c>
      <c r="C153" s="188">
        <f t="shared" si="14"/>
        <v>12</v>
      </c>
      <c r="D153" s="163">
        <v>6</v>
      </c>
      <c r="E153" s="163">
        <v>3</v>
      </c>
      <c r="F153" s="163">
        <v>3</v>
      </c>
      <c r="G153" s="202">
        <v>0</v>
      </c>
      <c r="H153" s="162">
        <v>6</v>
      </c>
      <c r="I153" s="162">
        <v>6</v>
      </c>
      <c r="J153" s="162">
        <v>12</v>
      </c>
      <c r="K153" s="162">
        <v>0</v>
      </c>
    </row>
    <row r="154" spans="1:11" s="17" customFormat="1" ht="13.5" x14ac:dyDescent="0.25">
      <c r="A154" s="124">
        <v>11</v>
      </c>
      <c r="B154" s="126" t="s">
        <v>104</v>
      </c>
      <c r="C154" s="188">
        <f t="shared" si="14"/>
        <v>19</v>
      </c>
      <c r="D154" s="163">
        <v>6</v>
      </c>
      <c r="E154" s="163">
        <v>6</v>
      </c>
      <c r="F154" s="163">
        <v>6</v>
      </c>
      <c r="G154" s="202">
        <v>1</v>
      </c>
      <c r="H154" s="162">
        <v>7</v>
      </c>
      <c r="I154" s="162">
        <v>12</v>
      </c>
      <c r="J154" s="162">
        <v>13</v>
      </c>
      <c r="K154" s="162">
        <v>6</v>
      </c>
    </row>
    <row r="155" spans="1:11" s="17" customFormat="1" ht="13.5" x14ac:dyDescent="0.25">
      <c r="A155" s="124">
        <v>12</v>
      </c>
      <c r="B155" s="126" t="s">
        <v>103</v>
      </c>
      <c r="C155" s="188">
        <f t="shared" si="14"/>
        <v>28</v>
      </c>
      <c r="D155" s="163">
        <v>4</v>
      </c>
      <c r="E155" s="163">
        <v>13</v>
      </c>
      <c r="F155" s="163">
        <v>10</v>
      </c>
      <c r="G155" s="202">
        <v>1</v>
      </c>
      <c r="H155" s="162">
        <v>6</v>
      </c>
      <c r="I155" s="162">
        <v>22</v>
      </c>
      <c r="J155" s="162">
        <v>26</v>
      </c>
      <c r="K155" s="162">
        <v>2</v>
      </c>
    </row>
    <row r="156" spans="1:11" s="17" customFormat="1" ht="13.5" x14ac:dyDescent="0.25">
      <c r="A156" s="124">
        <v>13</v>
      </c>
      <c r="B156" s="126" t="s">
        <v>102</v>
      </c>
      <c r="C156" s="188">
        <f t="shared" si="14"/>
        <v>3</v>
      </c>
      <c r="D156" s="163">
        <v>2</v>
      </c>
      <c r="E156" s="163">
        <v>0</v>
      </c>
      <c r="F156" s="163">
        <v>1</v>
      </c>
      <c r="G156" s="202">
        <v>0</v>
      </c>
      <c r="H156" s="162">
        <v>0</v>
      </c>
      <c r="I156" s="162">
        <v>3</v>
      </c>
      <c r="J156" s="162">
        <v>0</v>
      </c>
      <c r="K156" s="162">
        <v>3</v>
      </c>
    </row>
    <row r="157" spans="1:11" s="17" customFormat="1" ht="13.5" x14ac:dyDescent="0.25">
      <c r="A157" s="124">
        <v>14</v>
      </c>
      <c r="B157" s="126" t="s">
        <v>101</v>
      </c>
      <c r="C157" s="188">
        <f t="shared" si="14"/>
        <v>83</v>
      </c>
      <c r="D157" s="163">
        <v>32</v>
      </c>
      <c r="E157" s="163">
        <v>31</v>
      </c>
      <c r="F157" s="163">
        <v>11</v>
      </c>
      <c r="G157" s="202">
        <v>9</v>
      </c>
      <c r="H157" s="162">
        <v>11</v>
      </c>
      <c r="I157" s="162">
        <v>72</v>
      </c>
      <c r="J157" s="162">
        <v>41</v>
      </c>
      <c r="K157" s="162">
        <v>42</v>
      </c>
    </row>
    <row r="158" spans="1:11" s="17" customFormat="1" ht="13.5" x14ac:dyDescent="0.25">
      <c r="A158" s="124">
        <v>15</v>
      </c>
      <c r="B158" s="126" t="s">
        <v>100</v>
      </c>
      <c r="C158" s="188">
        <f t="shared" si="14"/>
        <v>0</v>
      </c>
      <c r="D158" s="163">
        <v>0</v>
      </c>
      <c r="E158" s="163">
        <v>0</v>
      </c>
      <c r="F158" s="163">
        <v>0</v>
      </c>
      <c r="G158" s="202">
        <v>0</v>
      </c>
      <c r="H158" s="162">
        <v>0</v>
      </c>
      <c r="I158" s="162">
        <v>0</v>
      </c>
      <c r="J158" s="162">
        <v>0</v>
      </c>
      <c r="K158" s="162">
        <v>0</v>
      </c>
    </row>
    <row r="159" spans="1:11" s="17" customFormat="1" ht="13.5" x14ac:dyDescent="0.25">
      <c r="A159" s="124"/>
      <c r="B159" s="86" t="s">
        <v>11</v>
      </c>
      <c r="C159" s="128">
        <f t="shared" ref="C159:K159" si="15">SUM(C144:C158)</f>
        <v>307</v>
      </c>
      <c r="D159" s="188">
        <f t="shared" si="15"/>
        <v>103</v>
      </c>
      <c r="E159" s="188">
        <f t="shared" si="15"/>
        <v>120</v>
      </c>
      <c r="F159" s="188">
        <f t="shared" si="15"/>
        <v>65</v>
      </c>
      <c r="G159" s="188">
        <f t="shared" si="15"/>
        <v>19</v>
      </c>
      <c r="H159" s="188">
        <f t="shared" si="15"/>
        <v>87</v>
      </c>
      <c r="I159" s="188">
        <f t="shared" si="15"/>
        <v>220</v>
      </c>
      <c r="J159" s="188">
        <f t="shared" si="15"/>
        <v>225</v>
      </c>
      <c r="K159" s="188">
        <f t="shared" si="15"/>
        <v>82</v>
      </c>
    </row>
    <row r="160" spans="1:11" s="17" customFormat="1" ht="13.5" x14ac:dyDescent="0.25">
      <c r="A160" s="308" t="s">
        <v>46</v>
      </c>
      <c r="B160" s="309"/>
      <c r="C160" s="309"/>
      <c r="D160" s="324"/>
      <c r="E160" s="324"/>
      <c r="F160" s="324"/>
      <c r="G160" s="324"/>
      <c r="H160" s="324"/>
      <c r="I160" s="324"/>
      <c r="J160" s="324"/>
      <c r="K160" s="325"/>
    </row>
    <row r="161" spans="1:11" s="17" customFormat="1" ht="13.5" x14ac:dyDescent="0.25">
      <c r="A161" s="127">
        <v>1</v>
      </c>
      <c r="B161" s="81" t="s">
        <v>114</v>
      </c>
      <c r="C161" s="188">
        <f t="shared" ref="C161:C175" si="16">D161+E161+F161+G161</f>
        <v>10</v>
      </c>
      <c r="D161" s="124">
        <v>8</v>
      </c>
      <c r="E161" s="66"/>
      <c r="F161" s="101"/>
      <c r="G161" s="101">
        <v>2</v>
      </c>
      <c r="H161" s="101">
        <v>5</v>
      </c>
      <c r="I161" s="101">
        <v>5</v>
      </c>
      <c r="J161" s="116">
        <v>7</v>
      </c>
      <c r="K161" s="116">
        <v>3</v>
      </c>
    </row>
    <row r="162" spans="1:11" s="17" customFormat="1" ht="13.5" x14ac:dyDescent="0.25">
      <c r="A162" s="127">
        <v>2</v>
      </c>
      <c r="B162" s="81" t="s">
        <v>113</v>
      </c>
      <c r="C162" s="188">
        <f t="shared" si="16"/>
        <v>14</v>
      </c>
      <c r="D162" s="124">
        <v>5</v>
      </c>
      <c r="E162" s="66">
        <v>6</v>
      </c>
      <c r="F162" s="101">
        <v>2</v>
      </c>
      <c r="G162" s="101">
        <v>1</v>
      </c>
      <c r="H162" s="101">
        <v>1</v>
      </c>
      <c r="I162" s="101">
        <v>13</v>
      </c>
      <c r="J162" s="116">
        <v>14</v>
      </c>
      <c r="K162" s="116"/>
    </row>
    <row r="163" spans="1:11" s="17" customFormat="1" ht="13.5" x14ac:dyDescent="0.25">
      <c r="A163" s="127">
        <v>3</v>
      </c>
      <c r="B163" s="81" t="s">
        <v>112</v>
      </c>
      <c r="C163" s="188">
        <f t="shared" si="16"/>
        <v>17</v>
      </c>
      <c r="D163" s="124">
        <v>7</v>
      </c>
      <c r="E163" s="66">
        <v>5</v>
      </c>
      <c r="F163" s="101">
        <v>3</v>
      </c>
      <c r="G163" s="101">
        <v>2</v>
      </c>
      <c r="H163" s="101">
        <v>7</v>
      </c>
      <c r="I163" s="101">
        <v>10</v>
      </c>
      <c r="J163" s="116">
        <v>16</v>
      </c>
      <c r="K163" s="116">
        <v>1</v>
      </c>
    </row>
    <row r="164" spans="1:11" s="17" customFormat="1" ht="13.5" x14ac:dyDescent="0.25">
      <c r="A164" s="127">
        <v>4</v>
      </c>
      <c r="B164" s="81" t="s">
        <v>111</v>
      </c>
      <c r="C164" s="188">
        <f t="shared" si="16"/>
        <v>23</v>
      </c>
      <c r="D164" s="124">
        <v>4</v>
      </c>
      <c r="E164" s="66">
        <v>14</v>
      </c>
      <c r="F164" s="101">
        <v>3</v>
      </c>
      <c r="G164" s="101">
        <v>2</v>
      </c>
      <c r="H164" s="101">
        <v>4</v>
      </c>
      <c r="I164" s="101">
        <v>19</v>
      </c>
      <c r="J164" s="116">
        <v>22</v>
      </c>
      <c r="K164" s="116">
        <v>1</v>
      </c>
    </row>
    <row r="165" spans="1:11" s="17" customFormat="1" ht="13.5" x14ac:dyDescent="0.25">
      <c r="A165" s="127">
        <v>5</v>
      </c>
      <c r="B165" s="81" t="s">
        <v>110</v>
      </c>
      <c r="C165" s="188">
        <f t="shared" si="16"/>
        <v>15</v>
      </c>
      <c r="D165" s="124">
        <v>5</v>
      </c>
      <c r="E165" s="66">
        <v>6</v>
      </c>
      <c r="F165" s="101">
        <v>4</v>
      </c>
      <c r="G165" s="101"/>
      <c r="H165" s="101">
        <v>6</v>
      </c>
      <c r="I165" s="101">
        <v>9</v>
      </c>
      <c r="J165" s="116">
        <v>14</v>
      </c>
      <c r="K165" s="116">
        <v>1</v>
      </c>
    </row>
    <row r="166" spans="1:11" s="17" customFormat="1" ht="13.5" x14ac:dyDescent="0.25">
      <c r="A166" s="127">
        <v>6</v>
      </c>
      <c r="B166" s="81" t="s">
        <v>109</v>
      </c>
      <c r="C166" s="188">
        <f t="shared" si="16"/>
        <v>39</v>
      </c>
      <c r="D166" s="124">
        <v>17</v>
      </c>
      <c r="E166" s="66">
        <v>9</v>
      </c>
      <c r="F166" s="101">
        <v>5</v>
      </c>
      <c r="G166" s="101">
        <v>8</v>
      </c>
      <c r="H166" s="101">
        <v>12</v>
      </c>
      <c r="I166" s="101">
        <v>27</v>
      </c>
      <c r="J166" s="116">
        <v>38</v>
      </c>
      <c r="K166" s="116">
        <v>1</v>
      </c>
    </row>
    <row r="167" spans="1:11" s="17" customFormat="1" ht="13.5" x14ac:dyDescent="0.25">
      <c r="A167" s="127">
        <v>7</v>
      </c>
      <c r="B167" s="81" t="s">
        <v>108</v>
      </c>
      <c r="C167" s="188">
        <f t="shared" si="16"/>
        <v>2</v>
      </c>
      <c r="D167" s="124">
        <v>2</v>
      </c>
      <c r="E167" s="66"/>
      <c r="F167" s="101"/>
      <c r="G167" s="101"/>
      <c r="H167" s="101">
        <v>1</v>
      </c>
      <c r="I167" s="101">
        <v>1</v>
      </c>
      <c r="J167" s="116">
        <v>2</v>
      </c>
      <c r="K167" s="116"/>
    </row>
    <row r="168" spans="1:11" s="17" customFormat="1" ht="13.5" x14ac:dyDescent="0.25">
      <c r="A168" s="127">
        <v>8</v>
      </c>
      <c r="B168" s="81" t="s">
        <v>107</v>
      </c>
      <c r="C168" s="188">
        <f t="shared" si="16"/>
        <v>4</v>
      </c>
      <c r="D168" s="124">
        <v>2</v>
      </c>
      <c r="E168" s="66">
        <v>1</v>
      </c>
      <c r="F168" s="101">
        <v>1</v>
      </c>
      <c r="G168" s="101"/>
      <c r="H168" s="101">
        <v>3</v>
      </c>
      <c r="I168" s="101">
        <v>1</v>
      </c>
      <c r="J168" s="116">
        <v>4</v>
      </c>
      <c r="K168" s="116"/>
    </row>
    <row r="169" spans="1:11" s="17" customFormat="1" ht="13.5" x14ac:dyDescent="0.25">
      <c r="A169" s="127">
        <v>9</v>
      </c>
      <c r="B169" s="81" t="s">
        <v>106</v>
      </c>
      <c r="C169" s="188">
        <f t="shared" si="16"/>
        <v>58</v>
      </c>
      <c r="D169" s="124">
        <v>17</v>
      </c>
      <c r="E169" s="66">
        <v>11</v>
      </c>
      <c r="F169" s="101">
        <v>17</v>
      </c>
      <c r="G169" s="101">
        <v>13</v>
      </c>
      <c r="H169" s="101">
        <v>9</v>
      </c>
      <c r="I169" s="101">
        <v>51</v>
      </c>
      <c r="J169" s="116">
        <v>20</v>
      </c>
      <c r="K169" s="116">
        <v>40</v>
      </c>
    </row>
    <row r="170" spans="1:11" s="17" customFormat="1" ht="13.5" x14ac:dyDescent="0.25">
      <c r="A170" s="127">
        <v>10</v>
      </c>
      <c r="B170" s="81" t="s">
        <v>105</v>
      </c>
      <c r="C170" s="188">
        <f t="shared" si="16"/>
        <v>19</v>
      </c>
      <c r="D170" s="124">
        <v>11</v>
      </c>
      <c r="E170" s="66">
        <v>5</v>
      </c>
      <c r="F170" s="101">
        <v>3</v>
      </c>
      <c r="G170" s="101"/>
      <c r="H170" s="101">
        <v>7</v>
      </c>
      <c r="I170" s="101">
        <v>12</v>
      </c>
      <c r="J170" s="116">
        <v>14</v>
      </c>
      <c r="K170" s="116">
        <v>5</v>
      </c>
    </row>
    <row r="171" spans="1:11" s="17" customFormat="1" ht="13.5" x14ac:dyDescent="0.25">
      <c r="A171" s="127">
        <v>11</v>
      </c>
      <c r="B171" s="81" t="s">
        <v>104</v>
      </c>
      <c r="C171" s="188">
        <f t="shared" si="16"/>
        <v>21</v>
      </c>
      <c r="D171" s="124">
        <v>4</v>
      </c>
      <c r="E171" s="66">
        <v>9</v>
      </c>
      <c r="F171" s="101">
        <v>3</v>
      </c>
      <c r="G171" s="101">
        <v>5</v>
      </c>
      <c r="H171" s="101">
        <v>2</v>
      </c>
      <c r="I171" s="101">
        <v>19</v>
      </c>
      <c r="J171" s="116">
        <v>18</v>
      </c>
      <c r="K171" s="116">
        <v>3</v>
      </c>
    </row>
    <row r="172" spans="1:11" s="17" customFormat="1" ht="13.5" x14ac:dyDescent="0.25">
      <c r="A172" s="127">
        <v>12</v>
      </c>
      <c r="B172" s="81" t="s">
        <v>103</v>
      </c>
      <c r="C172" s="188">
        <f t="shared" si="16"/>
        <v>40</v>
      </c>
      <c r="D172" s="124">
        <v>18</v>
      </c>
      <c r="E172" s="66">
        <v>13</v>
      </c>
      <c r="F172" s="101">
        <v>8</v>
      </c>
      <c r="G172" s="101">
        <v>1</v>
      </c>
      <c r="H172" s="101">
        <v>10</v>
      </c>
      <c r="I172" s="101">
        <v>30</v>
      </c>
      <c r="J172" s="116">
        <v>40</v>
      </c>
      <c r="K172" s="116"/>
    </row>
    <row r="173" spans="1:11" s="17" customFormat="1" ht="13.5" x14ac:dyDescent="0.25">
      <c r="A173" s="127">
        <v>13</v>
      </c>
      <c r="B173" s="81" t="s">
        <v>102</v>
      </c>
      <c r="C173" s="188">
        <f t="shared" si="16"/>
        <v>3</v>
      </c>
      <c r="D173" s="124">
        <v>1</v>
      </c>
      <c r="E173" s="66">
        <v>1</v>
      </c>
      <c r="F173" s="101"/>
      <c r="G173" s="101">
        <v>1</v>
      </c>
      <c r="H173" s="101"/>
      <c r="I173" s="101">
        <v>3</v>
      </c>
      <c r="J173" s="116">
        <v>2</v>
      </c>
      <c r="K173" s="116">
        <v>1</v>
      </c>
    </row>
    <row r="174" spans="1:11" s="17" customFormat="1" ht="13.5" x14ac:dyDescent="0.25">
      <c r="A174" s="127">
        <v>14</v>
      </c>
      <c r="B174" s="81" t="s">
        <v>101</v>
      </c>
      <c r="C174" s="188">
        <f t="shared" si="16"/>
        <v>5</v>
      </c>
      <c r="D174" s="124">
        <v>1</v>
      </c>
      <c r="E174" s="66">
        <v>2</v>
      </c>
      <c r="F174" s="101">
        <v>2</v>
      </c>
      <c r="G174" s="101"/>
      <c r="H174" s="101">
        <v>1</v>
      </c>
      <c r="I174" s="101">
        <v>4</v>
      </c>
      <c r="J174" s="116">
        <v>4</v>
      </c>
      <c r="K174" s="116">
        <v>1</v>
      </c>
    </row>
    <row r="175" spans="1:11" s="17" customFormat="1" ht="13.5" x14ac:dyDescent="0.25">
      <c r="A175" s="127">
        <v>15</v>
      </c>
      <c r="B175" s="81" t="s">
        <v>100</v>
      </c>
      <c r="C175" s="188">
        <f t="shared" si="16"/>
        <v>1</v>
      </c>
      <c r="D175" s="172"/>
      <c r="E175" s="203">
        <v>1</v>
      </c>
      <c r="F175" s="172"/>
      <c r="G175" s="172"/>
      <c r="H175" s="173"/>
      <c r="I175" s="173">
        <v>1</v>
      </c>
      <c r="J175" s="173"/>
      <c r="K175" s="173">
        <v>1</v>
      </c>
    </row>
    <row r="176" spans="1:11" s="17" customFormat="1" ht="13.5" x14ac:dyDescent="0.25">
      <c r="A176" s="188"/>
      <c r="B176" s="98" t="s">
        <v>11</v>
      </c>
      <c r="C176" s="91">
        <f t="shared" ref="C176:K176" si="17">SUM(C161:C175)</f>
        <v>271</v>
      </c>
      <c r="D176" s="90">
        <f t="shared" si="17"/>
        <v>102</v>
      </c>
      <c r="E176" s="90">
        <f t="shared" si="17"/>
        <v>83</v>
      </c>
      <c r="F176" s="90">
        <f t="shared" si="17"/>
        <v>51</v>
      </c>
      <c r="G176" s="90">
        <f t="shared" si="17"/>
        <v>35</v>
      </c>
      <c r="H176" s="90">
        <f t="shared" si="17"/>
        <v>68</v>
      </c>
      <c r="I176" s="90">
        <f t="shared" si="17"/>
        <v>205</v>
      </c>
      <c r="J176" s="90">
        <f t="shared" si="17"/>
        <v>215</v>
      </c>
      <c r="K176" s="90">
        <f t="shared" si="17"/>
        <v>58</v>
      </c>
    </row>
    <row r="177" spans="1:11" s="17" customFormat="1" ht="13.5" x14ac:dyDescent="0.25">
      <c r="A177" s="308" t="s">
        <v>47</v>
      </c>
      <c r="B177" s="309"/>
      <c r="C177" s="309"/>
      <c r="D177" s="324"/>
      <c r="E177" s="324"/>
      <c r="F177" s="324"/>
      <c r="G177" s="324"/>
      <c r="H177" s="324"/>
      <c r="I177" s="324"/>
      <c r="J177" s="324"/>
      <c r="K177" s="325"/>
    </row>
    <row r="178" spans="1:11" s="17" customFormat="1" ht="13.5" x14ac:dyDescent="0.25">
      <c r="A178" s="127">
        <v>1</v>
      </c>
      <c r="B178" s="81" t="s">
        <v>114</v>
      </c>
      <c r="C178" s="188">
        <f t="shared" ref="C178:C192" si="18">D178+E178+F178+G178</f>
        <v>3</v>
      </c>
      <c r="D178" s="124"/>
      <c r="E178" s="66">
        <v>2</v>
      </c>
      <c r="F178" s="174">
        <v>1</v>
      </c>
      <c r="G178" s="174"/>
      <c r="H178" s="174">
        <v>1</v>
      </c>
      <c r="I178" s="174">
        <v>2</v>
      </c>
      <c r="J178" s="116">
        <v>3</v>
      </c>
      <c r="K178" s="116"/>
    </row>
    <row r="179" spans="1:11" s="17" customFormat="1" ht="13.5" x14ac:dyDescent="0.25">
      <c r="A179" s="127">
        <v>2</v>
      </c>
      <c r="B179" s="81" t="s">
        <v>113</v>
      </c>
      <c r="C179" s="188">
        <f t="shared" si="18"/>
        <v>74</v>
      </c>
      <c r="D179" s="124">
        <v>20</v>
      </c>
      <c r="E179" s="66">
        <v>33</v>
      </c>
      <c r="F179" s="174">
        <v>14</v>
      </c>
      <c r="G179" s="174">
        <v>7</v>
      </c>
      <c r="H179" s="174">
        <v>14</v>
      </c>
      <c r="I179" s="174">
        <v>60</v>
      </c>
      <c r="J179" s="116">
        <v>73</v>
      </c>
      <c r="K179" s="116">
        <v>1</v>
      </c>
    </row>
    <row r="180" spans="1:11" s="17" customFormat="1" ht="13.5" x14ac:dyDescent="0.25">
      <c r="A180" s="127">
        <v>3</v>
      </c>
      <c r="B180" s="81" t="s">
        <v>112</v>
      </c>
      <c r="C180" s="188">
        <f t="shared" si="18"/>
        <v>2</v>
      </c>
      <c r="D180" s="124"/>
      <c r="E180" s="66">
        <v>1</v>
      </c>
      <c r="F180" s="174"/>
      <c r="G180" s="174">
        <v>1</v>
      </c>
      <c r="H180" s="174">
        <v>1</v>
      </c>
      <c r="I180" s="174">
        <v>1</v>
      </c>
      <c r="J180" s="116">
        <v>2</v>
      </c>
      <c r="K180" s="116"/>
    </row>
    <row r="181" spans="1:11" s="17" customFormat="1" ht="13.5" x14ac:dyDescent="0.25">
      <c r="A181" s="127">
        <v>4</v>
      </c>
      <c r="B181" s="81" t="s">
        <v>111</v>
      </c>
      <c r="C181" s="188">
        <f t="shared" si="18"/>
        <v>11</v>
      </c>
      <c r="D181" s="124">
        <v>4</v>
      </c>
      <c r="E181" s="66">
        <v>4</v>
      </c>
      <c r="F181" s="174">
        <v>1</v>
      </c>
      <c r="G181" s="174">
        <v>2</v>
      </c>
      <c r="H181" s="174">
        <v>2</v>
      </c>
      <c r="I181" s="174">
        <v>9</v>
      </c>
      <c r="J181" s="116">
        <v>11</v>
      </c>
      <c r="K181" s="116"/>
    </row>
    <row r="182" spans="1:11" s="17" customFormat="1" ht="13.5" x14ac:dyDescent="0.25">
      <c r="A182" s="127">
        <v>5</v>
      </c>
      <c r="B182" s="81" t="s">
        <v>110</v>
      </c>
      <c r="C182" s="188">
        <f t="shared" si="18"/>
        <v>4</v>
      </c>
      <c r="D182" s="124">
        <v>1</v>
      </c>
      <c r="E182" s="66">
        <v>2</v>
      </c>
      <c r="F182" s="174"/>
      <c r="G182" s="174">
        <v>1</v>
      </c>
      <c r="H182" s="174">
        <v>1</v>
      </c>
      <c r="I182" s="174">
        <v>3</v>
      </c>
      <c r="J182" s="116">
        <v>4</v>
      </c>
      <c r="K182" s="116"/>
    </row>
    <row r="183" spans="1:11" s="17" customFormat="1" ht="13.5" x14ac:dyDescent="0.25">
      <c r="A183" s="127">
        <v>6</v>
      </c>
      <c r="B183" s="81" t="s">
        <v>109</v>
      </c>
      <c r="C183" s="188">
        <f t="shared" si="18"/>
        <v>21</v>
      </c>
      <c r="D183" s="124">
        <v>7</v>
      </c>
      <c r="E183" s="66">
        <v>8</v>
      </c>
      <c r="F183" s="174">
        <v>5</v>
      </c>
      <c r="G183" s="174">
        <v>1</v>
      </c>
      <c r="H183" s="174">
        <v>10</v>
      </c>
      <c r="I183" s="174">
        <v>11</v>
      </c>
      <c r="J183" s="116">
        <v>19</v>
      </c>
      <c r="K183" s="116">
        <v>2</v>
      </c>
    </row>
    <row r="184" spans="1:11" s="17" customFormat="1" ht="13.5" x14ac:dyDescent="0.25">
      <c r="A184" s="127">
        <v>7</v>
      </c>
      <c r="B184" s="81" t="s">
        <v>108</v>
      </c>
      <c r="C184" s="188">
        <f t="shared" si="18"/>
        <v>6</v>
      </c>
      <c r="D184" s="124">
        <v>2</v>
      </c>
      <c r="E184" s="66">
        <v>3</v>
      </c>
      <c r="F184" s="174"/>
      <c r="G184" s="174">
        <v>1</v>
      </c>
      <c r="H184" s="174"/>
      <c r="I184" s="174">
        <v>6</v>
      </c>
      <c r="J184" s="116">
        <v>6</v>
      </c>
      <c r="K184" s="116"/>
    </row>
    <row r="185" spans="1:11" s="17" customFormat="1" ht="13.5" x14ac:dyDescent="0.25">
      <c r="A185" s="127">
        <v>8</v>
      </c>
      <c r="B185" s="81" t="s">
        <v>107</v>
      </c>
      <c r="C185" s="188">
        <f t="shared" si="18"/>
        <v>1</v>
      </c>
      <c r="D185" s="124">
        <v>1</v>
      </c>
      <c r="E185" s="66"/>
      <c r="F185" s="174"/>
      <c r="G185" s="174"/>
      <c r="H185" s="174"/>
      <c r="I185" s="174">
        <v>1</v>
      </c>
      <c r="J185" s="116">
        <v>1</v>
      </c>
      <c r="K185" s="116"/>
    </row>
    <row r="186" spans="1:11" s="17" customFormat="1" ht="13.5" x14ac:dyDescent="0.25">
      <c r="A186" s="127">
        <v>9</v>
      </c>
      <c r="B186" s="81" t="s">
        <v>106</v>
      </c>
      <c r="C186" s="188">
        <f t="shared" si="18"/>
        <v>37</v>
      </c>
      <c r="D186" s="124">
        <v>10</v>
      </c>
      <c r="E186" s="66">
        <v>7</v>
      </c>
      <c r="F186" s="174">
        <v>14</v>
      </c>
      <c r="G186" s="174">
        <v>6</v>
      </c>
      <c r="H186" s="174">
        <v>11</v>
      </c>
      <c r="I186" s="174">
        <v>26</v>
      </c>
      <c r="J186" s="116">
        <v>13</v>
      </c>
      <c r="K186" s="116">
        <v>24</v>
      </c>
    </row>
    <row r="187" spans="1:11" s="17" customFormat="1" ht="13.5" x14ac:dyDescent="0.25">
      <c r="A187" s="127">
        <v>10</v>
      </c>
      <c r="B187" s="81" t="s">
        <v>105</v>
      </c>
      <c r="C187" s="188">
        <f t="shared" si="18"/>
        <v>21</v>
      </c>
      <c r="D187" s="124">
        <v>16</v>
      </c>
      <c r="E187" s="66">
        <v>5</v>
      </c>
      <c r="F187" s="174"/>
      <c r="G187" s="174"/>
      <c r="H187" s="174">
        <v>4</v>
      </c>
      <c r="I187" s="174">
        <v>17</v>
      </c>
      <c r="J187" s="116">
        <v>16</v>
      </c>
      <c r="K187" s="116">
        <v>5</v>
      </c>
    </row>
    <row r="188" spans="1:11" s="17" customFormat="1" ht="13.5" x14ac:dyDescent="0.25">
      <c r="A188" s="127">
        <v>11</v>
      </c>
      <c r="B188" s="81" t="s">
        <v>104</v>
      </c>
      <c r="C188" s="188">
        <f t="shared" si="18"/>
        <v>30</v>
      </c>
      <c r="D188" s="124">
        <v>11</v>
      </c>
      <c r="E188" s="66">
        <v>13</v>
      </c>
      <c r="F188" s="174">
        <v>5</v>
      </c>
      <c r="G188" s="174">
        <v>1</v>
      </c>
      <c r="H188" s="174">
        <v>8</v>
      </c>
      <c r="I188" s="174">
        <v>22</v>
      </c>
      <c r="J188" s="116">
        <v>27</v>
      </c>
      <c r="K188" s="116">
        <v>3</v>
      </c>
    </row>
    <row r="189" spans="1:11" s="17" customFormat="1" ht="13.5" x14ac:dyDescent="0.25">
      <c r="A189" s="127">
        <v>12</v>
      </c>
      <c r="B189" s="81" t="s">
        <v>103</v>
      </c>
      <c r="C189" s="188">
        <f t="shared" si="18"/>
        <v>9</v>
      </c>
      <c r="D189" s="124">
        <v>1</v>
      </c>
      <c r="E189" s="66">
        <v>3</v>
      </c>
      <c r="F189" s="174">
        <v>4</v>
      </c>
      <c r="G189" s="174">
        <v>1</v>
      </c>
      <c r="H189" s="174">
        <v>5</v>
      </c>
      <c r="I189" s="174">
        <v>4</v>
      </c>
      <c r="J189" s="116">
        <v>8</v>
      </c>
      <c r="K189" s="116">
        <v>1</v>
      </c>
    </row>
    <row r="190" spans="1:11" s="17" customFormat="1" ht="13.5" x14ac:dyDescent="0.25">
      <c r="A190" s="127">
        <v>13</v>
      </c>
      <c r="B190" s="81" t="s">
        <v>102</v>
      </c>
      <c r="C190" s="188">
        <f t="shared" si="18"/>
        <v>1</v>
      </c>
      <c r="D190" s="124"/>
      <c r="E190" s="66">
        <v>1</v>
      </c>
      <c r="F190" s="174"/>
      <c r="G190" s="174"/>
      <c r="H190" s="174"/>
      <c r="I190" s="174">
        <v>1</v>
      </c>
      <c r="J190" s="116">
        <v>1</v>
      </c>
      <c r="K190" s="116"/>
    </row>
    <row r="191" spans="1:11" s="17" customFormat="1" ht="13.5" x14ac:dyDescent="0.25">
      <c r="A191" s="127">
        <v>14</v>
      </c>
      <c r="B191" s="81" t="s">
        <v>101</v>
      </c>
      <c r="C191" s="188">
        <f t="shared" si="18"/>
        <v>15</v>
      </c>
      <c r="D191" s="124">
        <v>3</v>
      </c>
      <c r="E191" s="66">
        <v>3</v>
      </c>
      <c r="F191" s="174">
        <v>5</v>
      </c>
      <c r="G191" s="174">
        <v>4</v>
      </c>
      <c r="H191" s="174">
        <v>4</v>
      </c>
      <c r="I191" s="174">
        <v>11</v>
      </c>
      <c r="J191" s="116">
        <v>11</v>
      </c>
      <c r="K191" s="116">
        <v>4</v>
      </c>
    </row>
    <row r="192" spans="1:11" s="17" customFormat="1" ht="13.5" x14ac:dyDescent="0.25">
      <c r="A192" s="127">
        <v>15</v>
      </c>
      <c r="B192" s="81" t="s">
        <v>100</v>
      </c>
      <c r="C192" s="188">
        <f t="shared" si="18"/>
        <v>0</v>
      </c>
      <c r="D192" s="133"/>
      <c r="E192" s="133"/>
      <c r="F192" s="133"/>
      <c r="G192" s="204"/>
      <c r="H192" s="175"/>
      <c r="I192" s="175"/>
      <c r="J192" s="175"/>
      <c r="K192" s="175"/>
    </row>
    <row r="193" spans="1:11" s="17" customFormat="1" ht="13.5" x14ac:dyDescent="0.25">
      <c r="A193" s="188"/>
      <c r="B193" s="98" t="s">
        <v>11</v>
      </c>
      <c r="C193" s="91">
        <f t="shared" ref="C193:K193" si="19">SUM(C178:C192)</f>
        <v>235</v>
      </c>
      <c r="D193" s="90">
        <f t="shared" si="19"/>
        <v>76</v>
      </c>
      <c r="E193" s="90">
        <f t="shared" si="19"/>
        <v>85</v>
      </c>
      <c r="F193" s="90">
        <f t="shared" si="19"/>
        <v>49</v>
      </c>
      <c r="G193" s="90">
        <f t="shared" si="19"/>
        <v>25</v>
      </c>
      <c r="H193" s="90">
        <f t="shared" si="19"/>
        <v>61</v>
      </c>
      <c r="I193" s="90">
        <f t="shared" si="19"/>
        <v>174</v>
      </c>
      <c r="J193" s="90">
        <f t="shared" si="19"/>
        <v>195</v>
      </c>
      <c r="K193" s="90">
        <f t="shared" si="19"/>
        <v>40</v>
      </c>
    </row>
    <row r="194" spans="1:11" s="17" customFormat="1" ht="13.5" x14ac:dyDescent="0.25">
      <c r="A194" s="308" t="s">
        <v>188</v>
      </c>
      <c r="B194" s="309"/>
      <c r="C194" s="309"/>
      <c r="D194" s="324"/>
      <c r="E194" s="324"/>
      <c r="F194" s="324"/>
      <c r="G194" s="324"/>
      <c r="H194" s="324"/>
      <c r="I194" s="324"/>
      <c r="J194" s="324"/>
      <c r="K194" s="325"/>
    </row>
    <row r="195" spans="1:11" s="17" customFormat="1" ht="13.5" x14ac:dyDescent="0.25">
      <c r="A195" s="127">
        <v>1</v>
      </c>
      <c r="B195" s="81" t="s">
        <v>114</v>
      </c>
      <c r="C195" s="188">
        <f t="shared" ref="C195:C209" si="20">D195+E195+F195+G195</f>
        <v>11</v>
      </c>
      <c r="D195" s="124">
        <v>5</v>
      </c>
      <c r="E195" s="66">
        <v>2</v>
      </c>
      <c r="F195" s="101">
        <v>3</v>
      </c>
      <c r="G195" s="101">
        <v>1</v>
      </c>
      <c r="H195" s="101">
        <v>1</v>
      </c>
      <c r="I195" s="101">
        <v>10</v>
      </c>
      <c r="J195" s="116">
        <v>6</v>
      </c>
      <c r="K195" s="116">
        <v>5</v>
      </c>
    </row>
    <row r="196" spans="1:11" s="17" customFormat="1" ht="13.5" x14ac:dyDescent="0.25">
      <c r="A196" s="127">
        <v>2</v>
      </c>
      <c r="B196" s="81" t="s">
        <v>113</v>
      </c>
      <c r="C196" s="188">
        <f t="shared" si="20"/>
        <v>8</v>
      </c>
      <c r="D196" s="124">
        <v>5</v>
      </c>
      <c r="E196" s="66">
        <v>3</v>
      </c>
      <c r="F196" s="101"/>
      <c r="G196" s="101"/>
      <c r="H196" s="101">
        <v>4</v>
      </c>
      <c r="I196" s="101">
        <v>4</v>
      </c>
      <c r="J196" s="116">
        <v>6</v>
      </c>
      <c r="K196" s="116">
        <v>2</v>
      </c>
    </row>
    <row r="197" spans="1:11" s="17" customFormat="1" ht="13.5" x14ac:dyDescent="0.25">
      <c r="A197" s="127">
        <v>3</v>
      </c>
      <c r="B197" s="81" t="s">
        <v>112</v>
      </c>
      <c r="C197" s="188">
        <f t="shared" si="20"/>
        <v>11</v>
      </c>
      <c r="D197" s="124">
        <v>6</v>
      </c>
      <c r="E197" s="66">
        <v>3</v>
      </c>
      <c r="F197" s="101">
        <v>2</v>
      </c>
      <c r="G197" s="101"/>
      <c r="H197" s="101">
        <v>5</v>
      </c>
      <c r="I197" s="101">
        <v>6</v>
      </c>
      <c r="J197" s="116">
        <v>6</v>
      </c>
      <c r="K197" s="116">
        <v>5</v>
      </c>
    </row>
    <row r="198" spans="1:11" s="17" customFormat="1" ht="13.5" x14ac:dyDescent="0.25">
      <c r="A198" s="127">
        <v>4</v>
      </c>
      <c r="B198" s="81" t="s">
        <v>111</v>
      </c>
      <c r="C198" s="188">
        <f t="shared" si="20"/>
        <v>11</v>
      </c>
      <c r="D198" s="124">
        <v>5</v>
      </c>
      <c r="E198" s="66">
        <v>4</v>
      </c>
      <c r="F198" s="101"/>
      <c r="G198" s="101">
        <v>2</v>
      </c>
      <c r="H198" s="101">
        <v>5</v>
      </c>
      <c r="I198" s="101">
        <v>6</v>
      </c>
      <c r="J198" s="116">
        <v>11</v>
      </c>
      <c r="K198" s="116"/>
    </row>
    <row r="199" spans="1:11" s="17" customFormat="1" ht="13.5" x14ac:dyDescent="0.25">
      <c r="A199" s="127">
        <v>5</v>
      </c>
      <c r="B199" s="81" t="s">
        <v>110</v>
      </c>
      <c r="C199" s="188">
        <f t="shared" si="20"/>
        <v>7</v>
      </c>
      <c r="D199" s="124">
        <v>2</v>
      </c>
      <c r="E199" s="66">
        <v>4</v>
      </c>
      <c r="F199" s="101">
        <v>1</v>
      </c>
      <c r="G199" s="101"/>
      <c r="H199" s="101">
        <v>2</v>
      </c>
      <c r="I199" s="101">
        <v>5</v>
      </c>
      <c r="J199" s="116">
        <v>5</v>
      </c>
      <c r="K199" s="116">
        <v>2</v>
      </c>
    </row>
    <row r="200" spans="1:11" s="17" customFormat="1" ht="13.5" x14ac:dyDescent="0.25">
      <c r="A200" s="127">
        <v>6</v>
      </c>
      <c r="B200" s="81" t="s">
        <v>109</v>
      </c>
      <c r="C200" s="188">
        <f t="shared" si="20"/>
        <v>6</v>
      </c>
      <c r="D200" s="124">
        <v>6</v>
      </c>
      <c r="E200" s="66"/>
      <c r="F200" s="101"/>
      <c r="G200" s="101"/>
      <c r="H200" s="101">
        <v>3</v>
      </c>
      <c r="I200" s="101">
        <v>3</v>
      </c>
      <c r="J200" s="116">
        <v>5</v>
      </c>
      <c r="K200" s="116">
        <v>1</v>
      </c>
    </row>
    <row r="201" spans="1:11" s="17" customFormat="1" ht="13.5" x14ac:dyDescent="0.25">
      <c r="A201" s="127">
        <v>7</v>
      </c>
      <c r="B201" s="81" t="s">
        <v>108</v>
      </c>
      <c r="C201" s="188">
        <f t="shared" si="20"/>
        <v>2</v>
      </c>
      <c r="D201" s="124">
        <v>1</v>
      </c>
      <c r="E201" s="66"/>
      <c r="F201" s="101"/>
      <c r="G201" s="101">
        <v>1</v>
      </c>
      <c r="H201" s="101">
        <v>1</v>
      </c>
      <c r="I201" s="101">
        <v>1</v>
      </c>
      <c r="J201" s="116">
        <v>2</v>
      </c>
      <c r="K201" s="116"/>
    </row>
    <row r="202" spans="1:11" s="17" customFormat="1" ht="13.5" x14ac:dyDescent="0.25">
      <c r="A202" s="127">
        <v>8</v>
      </c>
      <c r="B202" s="81" t="s">
        <v>107</v>
      </c>
      <c r="C202" s="188">
        <f t="shared" si="20"/>
        <v>2</v>
      </c>
      <c r="D202" s="124"/>
      <c r="E202" s="66">
        <v>2</v>
      </c>
      <c r="F202" s="101"/>
      <c r="G202" s="101"/>
      <c r="H202" s="101"/>
      <c r="I202" s="101">
        <v>2</v>
      </c>
      <c r="J202" s="116">
        <v>2</v>
      </c>
      <c r="K202" s="116"/>
    </row>
    <row r="203" spans="1:11" s="17" customFormat="1" ht="13.5" x14ac:dyDescent="0.25">
      <c r="A203" s="127">
        <v>9</v>
      </c>
      <c r="B203" s="81" t="s">
        <v>106</v>
      </c>
      <c r="C203" s="188">
        <f t="shared" si="20"/>
        <v>48</v>
      </c>
      <c r="D203" s="124">
        <v>13</v>
      </c>
      <c r="E203" s="66">
        <v>17</v>
      </c>
      <c r="F203" s="101">
        <v>9</v>
      </c>
      <c r="G203" s="101">
        <v>9</v>
      </c>
      <c r="H203" s="101">
        <v>14</v>
      </c>
      <c r="I203" s="101">
        <v>34</v>
      </c>
      <c r="J203" s="116">
        <v>8</v>
      </c>
      <c r="K203" s="116">
        <v>40</v>
      </c>
    </row>
    <row r="204" spans="1:11" s="17" customFormat="1" ht="13.5" x14ac:dyDescent="0.25">
      <c r="A204" s="127">
        <v>10</v>
      </c>
      <c r="B204" s="81" t="s">
        <v>105</v>
      </c>
      <c r="C204" s="188">
        <f t="shared" si="20"/>
        <v>7</v>
      </c>
      <c r="D204" s="124">
        <v>5</v>
      </c>
      <c r="E204" s="66">
        <v>2</v>
      </c>
      <c r="F204" s="101"/>
      <c r="G204" s="101"/>
      <c r="H204" s="101">
        <v>4</v>
      </c>
      <c r="I204" s="101">
        <v>3</v>
      </c>
      <c r="J204" s="116">
        <v>5</v>
      </c>
      <c r="K204" s="116">
        <v>2</v>
      </c>
    </row>
    <row r="205" spans="1:11" s="17" customFormat="1" ht="13.5" x14ac:dyDescent="0.25">
      <c r="A205" s="127">
        <v>11</v>
      </c>
      <c r="B205" s="81" t="s">
        <v>104</v>
      </c>
      <c r="C205" s="188">
        <f t="shared" si="20"/>
        <v>6</v>
      </c>
      <c r="D205" s="124">
        <v>1</v>
      </c>
      <c r="E205" s="66">
        <v>4</v>
      </c>
      <c r="F205" s="101"/>
      <c r="G205" s="101">
        <v>1</v>
      </c>
      <c r="H205" s="101">
        <v>2</v>
      </c>
      <c r="I205" s="101">
        <v>4</v>
      </c>
      <c r="J205" s="116">
        <v>6</v>
      </c>
      <c r="K205" s="116"/>
    </row>
    <row r="206" spans="1:11" s="17" customFormat="1" ht="13.5" x14ac:dyDescent="0.25">
      <c r="A206" s="127">
        <v>12</v>
      </c>
      <c r="B206" s="81" t="s">
        <v>103</v>
      </c>
      <c r="C206" s="188">
        <f t="shared" si="20"/>
        <v>9</v>
      </c>
      <c r="D206" s="124">
        <v>4</v>
      </c>
      <c r="E206" s="66">
        <v>4</v>
      </c>
      <c r="F206" s="101"/>
      <c r="G206" s="101">
        <v>1</v>
      </c>
      <c r="H206" s="101">
        <v>3</v>
      </c>
      <c r="I206" s="101">
        <v>6</v>
      </c>
      <c r="J206" s="116">
        <v>9</v>
      </c>
      <c r="K206" s="116"/>
    </row>
    <row r="207" spans="1:11" s="17" customFormat="1" ht="13.5" x14ac:dyDescent="0.25">
      <c r="A207" s="127">
        <v>13</v>
      </c>
      <c r="B207" s="81" t="s">
        <v>102</v>
      </c>
      <c r="C207" s="188">
        <f t="shared" si="20"/>
        <v>2</v>
      </c>
      <c r="D207" s="124"/>
      <c r="E207" s="66">
        <v>2</v>
      </c>
      <c r="F207" s="101"/>
      <c r="G207" s="101"/>
      <c r="H207" s="101"/>
      <c r="I207" s="101">
        <v>2</v>
      </c>
      <c r="J207" s="116">
        <v>2</v>
      </c>
      <c r="K207" s="116"/>
    </row>
    <row r="208" spans="1:11" s="17" customFormat="1" ht="13.5" x14ac:dyDescent="0.25">
      <c r="A208" s="127">
        <v>14</v>
      </c>
      <c r="B208" s="81" t="s">
        <v>101</v>
      </c>
      <c r="C208" s="188">
        <f t="shared" si="20"/>
        <v>13</v>
      </c>
      <c r="D208" s="124">
        <v>8</v>
      </c>
      <c r="E208" s="66">
        <v>4</v>
      </c>
      <c r="F208" s="101">
        <v>1</v>
      </c>
      <c r="G208" s="101"/>
      <c r="H208" s="101">
        <v>1</v>
      </c>
      <c r="I208" s="101">
        <v>12</v>
      </c>
      <c r="J208" s="116">
        <v>10</v>
      </c>
      <c r="K208" s="116">
        <v>3</v>
      </c>
    </row>
    <row r="209" spans="1:11" s="17" customFormat="1" ht="13.5" x14ac:dyDescent="0.25">
      <c r="A209" s="127">
        <v>15</v>
      </c>
      <c r="B209" s="81" t="s">
        <v>100</v>
      </c>
      <c r="C209" s="188">
        <f t="shared" si="20"/>
        <v>0</v>
      </c>
      <c r="D209" s="133"/>
      <c r="E209" s="133"/>
      <c r="F209" s="133"/>
      <c r="G209" s="204"/>
      <c r="H209" s="175"/>
      <c r="I209" s="175"/>
      <c r="J209" s="175"/>
      <c r="K209" s="175"/>
    </row>
    <row r="210" spans="1:11" s="17" customFormat="1" ht="13.5" x14ac:dyDescent="0.25">
      <c r="A210" s="188"/>
      <c r="B210" s="98" t="s">
        <v>11</v>
      </c>
      <c r="C210" s="91">
        <f t="shared" ref="C210:K210" si="21">SUM(C195:C209)</f>
        <v>143</v>
      </c>
      <c r="D210" s="90">
        <f t="shared" si="21"/>
        <v>61</v>
      </c>
      <c r="E210" s="90">
        <f t="shared" si="21"/>
        <v>51</v>
      </c>
      <c r="F210" s="90">
        <f t="shared" si="21"/>
        <v>16</v>
      </c>
      <c r="G210" s="90">
        <f t="shared" si="21"/>
        <v>15</v>
      </c>
      <c r="H210" s="90">
        <f t="shared" si="21"/>
        <v>45</v>
      </c>
      <c r="I210" s="90">
        <f t="shared" si="21"/>
        <v>98</v>
      </c>
      <c r="J210" s="90">
        <f t="shared" si="21"/>
        <v>83</v>
      </c>
      <c r="K210" s="90">
        <f t="shared" si="21"/>
        <v>60</v>
      </c>
    </row>
    <row r="211" spans="1:11" s="31" customFormat="1" x14ac:dyDescent="0.2">
      <c r="A211" s="308" t="s">
        <v>189</v>
      </c>
      <c r="B211" s="309"/>
      <c r="C211" s="309"/>
      <c r="D211" s="324"/>
      <c r="E211" s="324"/>
      <c r="F211" s="324"/>
      <c r="G211" s="324"/>
      <c r="H211" s="324"/>
      <c r="I211" s="324"/>
      <c r="J211" s="324"/>
      <c r="K211" s="325"/>
    </row>
    <row r="212" spans="1:11" s="117" customFormat="1" ht="12" customHeight="1" x14ac:dyDescent="0.2">
      <c r="A212" s="127">
        <v>1</v>
      </c>
      <c r="B212" s="97" t="s">
        <v>114</v>
      </c>
      <c r="C212" s="94">
        <f t="shared" ref="C212:C226" si="22">D212+E212+F212+G212</f>
        <v>47</v>
      </c>
      <c r="D212" s="205">
        <v>14</v>
      </c>
      <c r="E212" s="133">
        <v>18</v>
      </c>
      <c r="F212" s="133">
        <v>14</v>
      </c>
      <c r="G212" s="204">
        <v>1</v>
      </c>
      <c r="H212" s="175">
        <v>4</v>
      </c>
      <c r="I212" s="175">
        <v>43</v>
      </c>
      <c r="J212" s="175">
        <v>0</v>
      </c>
      <c r="K212" s="175">
        <v>47</v>
      </c>
    </row>
    <row r="213" spans="1:11" s="117" customFormat="1" ht="12" customHeight="1" x14ac:dyDescent="0.2">
      <c r="A213" s="127">
        <v>2</v>
      </c>
      <c r="B213" s="81" t="s">
        <v>113</v>
      </c>
      <c r="C213" s="94">
        <f t="shared" si="22"/>
        <v>22</v>
      </c>
      <c r="D213" s="205">
        <v>4</v>
      </c>
      <c r="E213" s="133">
        <v>9</v>
      </c>
      <c r="F213" s="133">
        <v>9</v>
      </c>
      <c r="G213" s="204">
        <v>0</v>
      </c>
      <c r="H213" s="175">
        <v>4</v>
      </c>
      <c r="I213" s="175">
        <v>18</v>
      </c>
      <c r="J213" s="175">
        <v>0</v>
      </c>
      <c r="K213" s="175">
        <v>22</v>
      </c>
    </row>
    <row r="214" spans="1:11" s="117" customFormat="1" ht="12" customHeight="1" x14ac:dyDescent="0.2">
      <c r="A214" s="127">
        <v>3</v>
      </c>
      <c r="B214" s="81" t="s">
        <v>112</v>
      </c>
      <c r="C214" s="94">
        <f t="shared" si="22"/>
        <v>9</v>
      </c>
      <c r="D214" s="206">
        <v>5</v>
      </c>
      <c r="E214" s="133">
        <v>2</v>
      </c>
      <c r="F214" s="133">
        <v>2</v>
      </c>
      <c r="G214" s="204">
        <v>0</v>
      </c>
      <c r="H214" s="175">
        <v>3</v>
      </c>
      <c r="I214" s="175">
        <v>6</v>
      </c>
      <c r="J214" s="175">
        <v>0</v>
      </c>
      <c r="K214" s="175">
        <v>9</v>
      </c>
    </row>
    <row r="215" spans="1:11" s="117" customFormat="1" ht="12" customHeight="1" x14ac:dyDescent="0.2">
      <c r="A215" s="127">
        <v>4</v>
      </c>
      <c r="B215" s="81" t="s">
        <v>111</v>
      </c>
      <c r="C215" s="91">
        <f t="shared" si="22"/>
        <v>17</v>
      </c>
      <c r="D215" s="205">
        <v>5</v>
      </c>
      <c r="E215" s="133">
        <v>8</v>
      </c>
      <c r="F215" s="133">
        <v>2</v>
      </c>
      <c r="G215" s="204">
        <v>2</v>
      </c>
      <c r="H215" s="175">
        <v>0</v>
      </c>
      <c r="I215" s="175">
        <v>17</v>
      </c>
      <c r="J215" s="175">
        <v>0</v>
      </c>
      <c r="K215" s="175">
        <v>17</v>
      </c>
    </row>
    <row r="216" spans="1:11" s="117" customFormat="1" ht="12" customHeight="1" x14ac:dyDescent="0.2">
      <c r="A216" s="127">
        <v>5</v>
      </c>
      <c r="B216" s="81" t="s">
        <v>110</v>
      </c>
      <c r="C216" s="91">
        <f t="shared" si="22"/>
        <v>57</v>
      </c>
      <c r="D216" s="205">
        <v>20</v>
      </c>
      <c r="E216" s="133">
        <v>12</v>
      </c>
      <c r="F216" s="133">
        <v>17</v>
      </c>
      <c r="G216" s="204">
        <v>8</v>
      </c>
      <c r="H216" s="175">
        <v>7</v>
      </c>
      <c r="I216" s="175">
        <v>50</v>
      </c>
      <c r="J216" s="175">
        <v>0</v>
      </c>
      <c r="K216" s="175">
        <v>57</v>
      </c>
    </row>
    <row r="217" spans="1:11" s="117" customFormat="1" ht="12" customHeight="1" x14ac:dyDescent="0.2">
      <c r="A217" s="127">
        <v>6</v>
      </c>
      <c r="B217" s="81" t="s">
        <v>109</v>
      </c>
      <c r="C217" s="91">
        <f t="shared" si="22"/>
        <v>24</v>
      </c>
      <c r="D217" s="205">
        <v>6</v>
      </c>
      <c r="E217" s="133">
        <v>7</v>
      </c>
      <c r="F217" s="133">
        <v>7</v>
      </c>
      <c r="G217" s="204">
        <v>4</v>
      </c>
      <c r="H217" s="175">
        <v>1</v>
      </c>
      <c r="I217" s="175">
        <v>23</v>
      </c>
      <c r="J217" s="175">
        <v>0</v>
      </c>
      <c r="K217" s="175">
        <v>24</v>
      </c>
    </row>
    <row r="218" spans="1:11" s="117" customFormat="1" ht="12" customHeight="1" x14ac:dyDescent="0.2">
      <c r="A218" s="127">
        <v>7</v>
      </c>
      <c r="B218" s="81" t="s">
        <v>108</v>
      </c>
      <c r="C218" s="91">
        <f t="shared" si="22"/>
        <v>7</v>
      </c>
      <c r="D218" s="176">
        <v>1</v>
      </c>
      <c r="E218" s="133">
        <v>2</v>
      </c>
      <c r="F218" s="133">
        <v>4</v>
      </c>
      <c r="G218" s="204">
        <v>0</v>
      </c>
      <c r="H218" s="175">
        <v>1</v>
      </c>
      <c r="I218" s="175">
        <v>6</v>
      </c>
      <c r="J218" s="175">
        <v>0</v>
      </c>
      <c r="K218" s="175">
        <v>7</v>
      </c>
    </row>
    <row r="219" spans="1:11" s="117" customFormat="1" ht="12" customHeight="1" x14ac:dyDescent="0.2">
      <c r="A219" s="127">
        <v>8</v>
      </c>
      <c r="B219" s="81" t="s">
        <v>107</v>
      </c>
      <c r="C219" s="91">
        <f t="shared" si="22"/>
        <v>14</v>
      </c>
      <c r="D219" s="133">
        <v>6</v>
      </c>
      <c r="E219" s="133">
        <v>3</v>
      </c>
      <c r="F219" s="133">
        <v>3</v>
      </c>
      <c r="G219" s="204">
        <v>2</v>
      </c>
      <c r="H219" s="175">
        <v>3</v>
      </c>
      <c r="I219" s="175">
        <v>11</v>
      </c>
      <c r="J219" s="175">
        <v>0</v>
      </c>
      <c r="K219" s="175">
        <v>14</v>
      </c>
    </row>
    <row r="220" spans="1:11" s="117" customFormat="1" ht="12" customHeight="1" x14ac:dyDescent="0.2">
      <c r="A220" s="127">
        <v>9</v>
      </c>
      <c r="B220" s="81" t="s">
        <v>106</v>
      </c>
      <c r="C220" s="91">
        <f t="shared" si="22"/>
        <v>51</v>
      </c>
      <c r="D220" s="133">
        <v>19</v>
      </c>
      <c r="E220" s="133">
        <v>11</v>
      </c>
      <c r="F220" s="133">
        <v>11</v>
      </c>
      <c r="G220" s="204">
        <v>10</v>
      </c>
      <c r="H220" s="175">
        <v>4</v>
      </c>
      <c r="I220" s="175">
        <v>47</v>
      </c>
      <c r="J220" s="175">
        <v>0</v>
      </c>
      <c r="K220" s="175">
        <v>51</v>
      </c>
    </row>
    <row r="221" spans="1:11" s="117" customFormat="1" ht="12" customHeight="1" x14ac:dyDescent="0.2">
      <c r="A221" s="127">
        <v>10</v>
      </c>
      <c r="B221" s="81" t="s">
        <v>105</v>
      </c>
      <c r="C221" s="91">
        <f t="shared" si="22"/>
        <v>68</v>
      </c>
      <c r="D221" s="133">
        <v>20</v>
      </c>
      <c r="E221" s="133">
        <v>21</v>
      </c>
      <c r="F221" s="133">
        <v>14</v>
      </c>
      <c r="G221" s="204">
        <v>13</v>
      </c>
      <c r="H221" s="175">
        <v>5</v>
      </c>
      <c r="I221" s="175">
        <v>63</v>
      </c>
      <c r="J221" s="175">
        <v>0</v>
      </c>
      <c r="K221" s="175">
        <v>68</v>
      </c>
    </row>
    <row r="222" spans="1:11" s="117" customFormat="1" ht="12" customHeight="1" x14ac:dyDescent="0.2">
      <c r="A222" s="127">
        <v>11</v>
      </c>
      <c r="B222" s="81" t="s">
        <v>104</v>
      </c>
      <c r="C222" s="91">
        <f t="shared" si="22"/>
        <v>38</v>
      </c>
      <c r="D222" s="133">
        <v>11</v>
      </c>
      <c r="E222" s="133">
        <v>7</v>
      </c>
      <c r="F222" s="133">
        <v>14</v>
      </c>
      <c r="G222" s="204">
        <v>6</v>
      </c>
      <c r="H222" s="175">
        <v>5</v>
      </c>
      <c r="I222" s="175">
        <v>33</v>
      </c>
      <c r="J222" s="175">
        <v>0</v>
      </c>
      <c r="K222" s="175">
        <v>38</v>
      </c>
    </row>
    <row r="223" spans="1:11" s="117" customFormat="1" ht="12" customHeight="1" x14ac:dyDescent="0.2">
      <c r="A223" s="127">
        <v>12</v>
      </c>
      <c r="B223" s="81" t="s">
        <v>103</v>
      </c>
      <c r="C223" s="91">
        <f t="shared" si="22"/>
        <v>87</v>
      </c>
      <c r="D223" s="133">
        <v>25</v>
      </c>
      <c r="E223" s="133">
        <v>23</v>
      </c>
      <c r="F223" s="133">
        <v>26</v>
      </c>
      <c r="G223" s="204">
        <v>13</v>
      </c>
      <c r="H223" s="175">
        <v>8</v>
      </c>
      <c r="I223" s="175">
        <v>79</v>
      </c>
      <c r="J223" s="175">
        <v>0</v>
      </c>
      <c r="K223" s="175">
        <v>87</v>
      </c>
    </row>
    <row r="224" spans="1:11" s="117" customFormat="1" ht="12" customHeight="1" x14ac:dyDescent="0.2">
      <c r="A224" s="127">
        <v>13</v>
      </c>
      <c r="B224" s="81" t="s">
        <v>102</v>
      </c>
      <c r="C224" s="91">
        <f t="shared" si="22"/>
        <v>28</v>
      </c>
      <c r="D224" s="133">
        <v>9</v>
      </c>
      <c r="E224" s="133">
        <v>9</v>
      </c>
      <c r="F224" s="133">
        <v>9</v>
      </c>
      <c r="G224" s="204">
        <v>1</v>
      </c>
      <c r="H224" s="175">
        <v>2</v>
      </c>
      <c r="I224" s="175">
        <v>26</v>
      </c>
      <c r="J224" s="175">
        <v>0</v>
      </c>
      <c r="K224" s="175">
        <v>28</v>
      </c>
    </row>
    <row r="225" spans="1:13" s="117" customFormat="1" ht="12" customHeight="1" x14ac:dyDescent="0.2">
      <c r="A225" s="127">
        <v>14</v>
      </c>
      <c r="B225" s="81" t="s">
        <v>101</v>
      </c>
      <c r="C225" s="91">
        <f t="shared" si="22"/>
        <v>184</v>
      </c>
      <c r="D225" s="133">
        <v>41</v>
      </c>
      <c r="E225" s="133">
        <v>64</v>
      </c>
      <c r="F225" s="133">
        <v>44</v>
      </c>
      <c r="G225" s="204">
        <v>35</v>
      </c>
      <c r="H225" s="175">
        <v>13</v>
      </c>
      <c r="I225" s="175">
        <v>171</v>
      </c>
      <c r="J225" s="175">
        <v>0</v>
      </c>
      <c r="K225" s="175">
        <v>184</v>
      </c>
    </row>
    <row r="226" spans="1:13" s="117" customFormat="1" ht="12" customHeight="1" x14ac:dyDescent="0.2">
      <c r="A226" s="127">
        <v>15</v>
      </c>
      <c r="B226" s="81" t="s">
        <v>100</v>
      </c>
      <c r="C226" s="91">
        <f t="shared" si="22"/>
        <v>6</v>
      </c>
      <c r="D226" s="133">
        <v>1</v>
      </c>
      <c r="E226" s="133">
        <v>1</v>
      </c>
      <c r="F226" s="133">
        <v>0</v>
      </c>
      <c r="G226" s="204">
        <v>4</v>
      </c>
      <c r="H226" s="175">
        <v>5</v>
      </c>
      <c r="I226" s="175">
        <v>1</v>
      </c>
      <c r="J226" s="175">
        <v>0</v>
      </c>
      <c r="K226" s="175">
        <v>6</v>
      </c>
    </row>
    <row r="227" spans="1:13" s="17" customFormat="1" ht="12" customHeight="1" x14ac:dyDescent="0.25">
      <c r="A227" s="188"/>
      <c r="B227" s="78" t="s">
        <v>11</v>
      </c>
      <c r="C227" s="128">
        <f t="shared" ref="C227:I227" si="23">SUM(C212:C226)</f>
        <v>659</v>
      </c>
      <c r="D227" s="90">
        <f t="shared" si="23"/>
        <v>187</v>
      </c>
      <c r="E227" s="90">
        <f t="shared" si="23"/>
        <v>197</v>
      </c>
      <c r="F227" s="128">
        <f t="shared" si="23"/>
        <v>176</v>
      </c>
      <c r="G227" s="128">
        <f t="shared" si="23"/>
        <v>99</v>
      </c>
      <c r="H227" s="90">
        <f t="shared" si="23"/>
        <v>65</v>
      </c>
      <c r="I227" s="90">
        <f t="shared" si="23"/>
        <v>594</v>
      </c>
      <c r="J227" s="90">
        <v>0</v>
      </c>
      <c r="K227" s="90">
        <f>SUM(K212:K226)</f>
        <v>659</v>
      </c>
      <c r="M227" s="21"/>
    </row>
    <row r="228" spans="1:13" s="17" customFormat="1" ht="12" customHeight="1" x14ac:dyDescent="0.25">
      <c r="A228" s="308" t="s">
        <v>190</v>
      </c>
      <c r="B228" s="309"/>
      <c r="C228" s="309"/>
      <c r="D228" s="324"/>
      <c r="E228" s="324"/>
      <c r="F228" s="324"/>
      <c r="G228" s="324"/>
      <c r="H228" s="324"/>
      <c r="I228" s="324"/>
      <c r="J228" s="324"/>
      <c r="K228" s="325"/>
      <c r="M228" s="21"/>
    </row>
    <row r="229" spans="1:13" s="17" customFormat="1" ht="12" customHeight="1" x14ac:dyDescent="0.25">
      <c r="A229" s="127">
        <v>1</v>
      </c>
      <c r="B229" s="97" t="s">
        <v>114</v>
      </c>
      <c r="C229" s="94">
        <f t="shared" ref="C229:C243" si="24">D229+E229+F229+G229</f>
        <v>7</v>
      </c>
      <c r="D229" s="96"/>
      <c r="E229" s="4">
        <v>3</v>
      </c>
      <c r="F229" s="4">
        <v>4</v>
      </c>
      <c r="G229" s="4">
        <v>0</v>
      </c>
      <c r="H229" s="4">
        <v>2</v>
      </c>
      <c r="I229" s="4">
        <v>5</v>
      </c>
      <c r="J229" s="4">
        <v>0</v>
      </c>
      <c r="K229" s="4">
        <f>SUM(H229:J229)</f>
        <v>7</v>
      </c>
      <c r="M229" s="21"/>
    </row>
    <row r="230" spans="1:13" s="17" customFormat="1" ht="12" customHeight="1" x14ac:dyDescent="0.25">
      <c r="A230" s="127">
        <v>2</v>
      </c>
      <c r="B230" s="81" t="s">
        <v>113</v>
      </c>
      <c r="C230" s="94">
        <f t="shared" si="24"/>
        <v>39</v>
      </c>
      <c r="D230" s="95"/>
      <c r="E230" s="4">
        <v>28</v>
      </c>
      <c r="F230" s="4">
        <v>8</v>
      </c>
      <c r="G230" s="4">
        <v>3</v>
      </c>
      <c r="H230" s="4">
        <v>5</v>
      </c>
      <c r="I230" s="4">
        <v>34</v>
      </c>
      <c r="J230" s="4">
        <v>0</v>
      </c>
      <c r="K230" s="4">
        <f t="shared" ref="K230:K243" si="25">SUM(H230:J230)</f>
        <v>39</v>
      </c>
      <c r="M230" s="21"/>
    </row>
    <row r="231" spans="1:13" s="17" customFormat="1" ht="12" customHeight="1" x14ac:dyDescent="0.25">
      <c r="A231" s="127">
        <v>3</v>
      </c>
      <c r="B231" s="81" t="s">
        <v>112</v>
      </c>
      <c r="C231" s="94">
        <f t="shared" si="24"/>
        <v>8</v>
      </c>
      <c r="D231" s="95"/>
      <c r="E231" s="4">
        <v>2</v>
      </c>
      <c r="F231" s="4">
        <v>4</v>
      </c>
      <c r="G231" s="4">
        <v>2</v>
      </c>
      <c r="H231" s="4">
        <v>2</v>
      </c>
      <c r="I231" s="4">
        <v>6</v>
      </c>
      <c r="J231" s="4">
        <v>0</v>
      </c>
      <c r="K231" s="4">
        <f t="shared" si="25"/>
        <v>8</v>
      </c>
      <c r="M231" s="21"/>
    </row>
    <row r="232" spans="1:13" s="17" customFormat="1" ht="12" customHeight="1" x14ac:dyDescent="0.25">
      <c r="A232" s="127">
        <v>4</v>
      </c>
      <c r="B232" s="81" t="s">
        <v>111</v>
      </c>
      <c r="C232" s="91">
        <f t="shared" si="24"/>
        <v>15</v>
      </c>
      <c r="D232" s="93"/>
      <c r="E232" s="4">
        <v>7</v>
      </c>
      <c r="F232" s="4">
        <v>8</v>
      </c>
      <c r="G232" s="4">
        <v>0</v>
      </c>
      <c r="H232" s="4">
        <v>0</v>
      </c>
      <c r="I232" s="4">
        <v>15</v>
      </c>
      <c r="J232" s="4">
        <v>0</v>
      </c>
      <c r="K232" s="4">
        <f t="shared" si="25"/>
        <v>15</v>
      </c>
      <c r="M232" s="21"/>
    </row>
    <row r="233" spans="1:13" s="17" customFormat="1" ht="12" customHeight="1" x14ac:dyDescent="0.25">
      <c r="A233" s="127">
        <v>5</v>
      </c>
      <c r="B233" s="81" t="s">
        <v>110</v>
      </c>
      <c r="C233" s="91">
        <f t="shared" si="24"/>
        <v>11</v>
      </c>
      <c r="D233" s="93"/>
      <c r="E233" s="4">
        <v>6</v>
      </c>
      <c r="F233" s="4">
        <v>5</v>
      </c>
      <c r="G233" s="4">
        <v>0</v>
      </c>
      <c r="H233" s="4">
        <v>1</v>
      </c>
      <c r="I233" s="4">
        <v>10</v>
      </c>
      <c r="J233" s="4">
        <v>0</v>
      </c>
      <c r="K233" s="4">
        <f t="shared" si="25"/>
        <v>11</v>
      </c>
      <c r="M233" s="21"/>
    </row>
    <row r="234" spans="1:13" s="17" customFormat="1" ht="12" customHeight="1" x14ac:dyDescent="0.25">
      <c r="A234" s="127">
        <v>6</v>
      </c>
      <c r="B234" s="81" t="s">
        <v>109</v>
      </c>
      <c r="C234" s="91">
        <f t="shared" si="24"/>
        <v>17</v>
      </c>
      <c r="D234" s="93"/>
      <c r="E234" s="4">
        <v>6</v>
      </c>
      <c r="F234" s="4">
        <v>7</v>
      </c>
      <c r="G234" s="4">
        <v>4</v>
      </c>
      <c r="H234" s="4">
        <v>3</v>
      </c>
      <c r="I234" s="4">
        <v>14</v>
      </c>
      <c r="J234" s="4">
        <v>0</v>
      </c>
      <c r="K234" s="4">
        <f t="shared" si="25"/>
        <v>17</v>
      </c>
      <c r="M234" s="21"/>
    </row>
    <row r="235" spans="1:13" s="17" customFormat="1" ht="12" customHeight="1" x14ac:dyDescent="0.25">
      <c r="A235" s="127">
        <v>7</v>
      </c>
      <c r="B235" s="81" t="s">
        <v>108</v>
      </c>
      <c r="C235" s="91">
        <f t="shared" si="24"/>
        <v>3</v>
      </c>
      <c r="D235" s="93"/>
      <c r="E235" s="4">
        <v>1</v>
      </c>
      <c r="F235" s="4">
        <v>1</v>
      </c>
      <c r="G235" s="4">
        <v>1</v>
      </c>
      <c r="H235" s="4">
        <v>1</v>
      </c>
      <c r="I235" s="4">
        <v>2</v>
      </c>
      <c r="J235" s="4">
        <v>0</v>
      </c>
      <c r="K235" s="4">
        <f t="shared" si="25"/>
        <v>3</v>
      </c>
      <c r="M235" s="21"/>
    </row>
    <row r="236" spans="1:13" s="17" customFormat="1" ht="12" customHeight="1" x14ac:dyDescent="0.25">
      <c r="A236" s="127">
        <v>8</v>
      </c>
      <c r="B236" s="81" t="s">
        <v>107</v>
      </c>
      <c r="C236" s="91">
        <f t="shared" si="24"/>
        <v>22</v>
      </c>
      <c r="D236" s="93"/>
      <c r="E236" s="4">
        <v>9</v>
      </c>
      <c r="F236" s="4">
        <v>8</v>
      </c>
      <c r="G236" s="4">
        <v>5</v>
      </c>
      <c r="H236" s="4">
        <v>8</v>
      </c>
      <c r="I236" s="4">
        <v>14</v>
      </c>
      <c r="J236" s="4">
        <v>0</v>
      </c>
      <c r="K236" s="4">
        <f t="shared" si="25"/>
        <v>22</v>
      </c>
      <c r="M236" s="21"/>
    </row>
    <row r="237" spans="1:13" s="17" customFormat="1" ht="12" customHeight="1" x14ac:dyDescent="0.25">
      <c r="A237" s="127">
        <v>9</v>
      </c>
      <c r="B237" s="81" t="s">
        <v>106</v>
      </c>
      <c r="C237" s="91">
        <f t="shared" si="24"/>
        <v>26</v>
      </c>
      <c r="D237" s="93"/>
      <c r="E237" s="4">
        <v>7</v>
      </c>
      <c r="F237" s="4">
        <v>7</v>
      </c>
      <c r="G237" s="4">
        <v>12</v>
      </c>
      <c r="H237" s="4">
        <v>3</v>
      </c>
      <c r="I237" s="4">
        <v>23</v>
      </c>
      <c r="J237" s="4">
        <v>0</v>
      </c>
      <c r="K237" s="4">
        <f t="shared" si="25"/>
        <v>26</v>
      </c>
      <c r="M237" s="21"/>
    </row>
    <row r="238" spans="1:13" s="17" customFormat="1" ht="12" customHeight="1" x14ac:dyDescent="0.25">
      <c r="A238" s="127">
        <v>10</v>
      </c>
      <c r="B238" s="81" t="s">
        <v>105</v>
      </c>
      <c r="C238" s="91">
        <f t="shared" si="24"/>
        <v>70</v>
      </c>
      <c r="D238" s="93"/>
      <c r="E238" s="4">
        <v>43</v>
      </c>
      <c r="F238" s="4">
        <v>25</v>
      </c>
      <c r="G238" s="4">
        <v>2</v>
      </c>
      <c r="H238" s="4">
        <v>6</v>
      </c>
      <c r="I238" s="4">
        <v>64</v>
      </c>
      <c r="J238" s="4">
        <v>0</v>
      </c>
      <c r="K238" s="4">
        <f t="shared" si="25"/>
        <v>70</v>
      </c>
      <c r="M238" s="21"/>
    </row>
    <row r="239" spans="1:13" s="17" customFormat="1" ht="12" customHeight="1" x14ac:dyDescent="0.25">
      <c r="A239" s="127">
        <v>11</v>
      </c>
      <c r="B239" s="81" t="s">
        <v>104</v>
      </c>
      <c r="C239" s="91">
        <f t="shared" si="24"/>
        <v>43</v>
      </c>
      <c r="D239" s="93"/>
      <c r="E239" s="4">
        <v>23</v>
      </c>
      <c r="F239" s="4">
        <v>16</v>
      </c>
      <c r="G239" s="4">
        <v>4</v>
      </c>
      <c r="H239" s="4">
        <v>4</v>
      </c>
      <c r="I239" s="4">
        <v>39</v>
      </c>
      <c r="J239" s="4">
        <v>0</v>
      </c>
      <c r="K239" s="4">
        <f t="shared" si="25"/>
        <v>43</v>
      </c>
      <c r="M239" s="21"/>
    </row>
    <row r="240" spans="1:13" s="17" customFormat="1" ht="12" customHeight="1" x14ac:dyDescent="0.25">
      <c r="A240" s="127">
        <v>12</v>
      </c>
      <c r="B240" s="81" t="s">
        <v>103</v>
      </c>
      <c r="C240" s="91">
        <f t="shared" si="24"/>
        <v>131</v>
      </c>
      <c r="D240" s="93"/>
      <c r="E240" s="4">
        <v>39</v>
      </c>
      <c r="F240" s="4">
        <v>61</v>
      </c>
      <c r="G240" s="4">
        <v>31</v>
      </c>
      <c r="H240" s="4">
        <v>10</v>
      </c>
      <c r="I240" s="4">
        <v>121</v>
      </c>
      <c r="J240" s="4">
        <v>0</v>
      </c>
      <c r="K240" s="4">
        <f>SUM(H240:J240)</f>
        <v>131</v>
      </c>
      <c r="M240" s="21"/>
    </row>
    <row r="241" spans="1:13" s="17" customFormat="1" ht="12" customHeight="1" x14ac:dyDescent="0.25">
      <c r="A241" s="127">
        <v>13</v>
      </c>
      <c r="B241" s="81" t="s">
        <v>102</v>
      </c>
      <c r="C241" s="91">
        <f t="shared" si="24"/>
        <v>7</v>
      </c>
      <c r="D241" s="93"/>
      <c r="E241" s="4">
        <v>4</v>
      </c>
      <c r="F241" s="4">
        <v>2</v>
      </c>
      <c r="G241" s="4">
        <v>1</v>
      </c>
      <c r="H241" s="4">
        <v>0</v>
      </c>
      <c r="I241" s="4">
        <v>7</v>
      </c>
      <c r="J241" s="4">
        <v>0</v>
      </c>
      <c r="K241" s="4">
        <f t="shared" si="25"/>
        <v>7</v>
      </c>
      <c r="M241" s="21"/>
    </row>
    <row r="242" spans="1:13" s="17" customFormat="1" ht="12" customHeight="1" x14ac:dyDescent="0.25">
      <c r="A242" s="127">
        <v>14</v>
      </c>
      <c r="B242" s="81" t="s">
        <v>101</v>
      </c>
      <c r="C242" s="91">
        <f t="shared" si="24"/>
        <v>15</v>
      </c>
      <c r="D242" s="93"/>
      <c r="E242" s="4">
        <v>3</v>
      </c>
      <c r="F242" s="4">
        <v>8</v>
      </c>
      <c r="G242" s="4">
        <v>4</v>
      </c>
      <c r="H242" s="4">
        <v>1</v>
      </c>
      <c r="I242" s="4">
        <v>14</v>
      </c>
      <c r="J242" s="4">
        <v>0</v>
      </c>
      <c r="K242" s="4">
        <f t="shared" si="25"/>
        <v>15</v>
      </c>
      <c r="M242" s="21"/>
    </row>
    <row r="243" spans="1:13" s="17" customFormat="1" ht="12" customHeight="1" x14ac:dyDescent="0.25">
      <c r="A243" s="127">
        <v>15</v>
      </c>
      <c r="B243" s="81" t="s">
        <v>100</v>
      </c>
      <c r="C243" s="91">
        <f t="shared" si="24"/>
        <v>1</v>
      </c>
      <c r="D243" s="93"/>
      <c r="E243" s="4">
        <v>0</v>
      </c>
      <c r="F243" s="4">
        <v>1</v>
      </c>
      <c r="G243" s="4">
        <v>0</v>
      </c>
      <c r="H243" s="4">
        <v>0</v>
      </c>
      <c r="I243" s="4">
        <v>1</v>
      </c>
      <c r="J243" s="4">
        <v>0</v>
      </c>
      <c r="K243" s="4">
        <f t="shared" si="25"/>
        <v>1</v>
      </c>
      <c r="M243" s="21"/>
    </row>
    <row r="244" spans="1:13" s="17" customFormat="1" ht="12" customHeight="1" x14ac:dyDescent="0.25">
      <c r="A244" s="188"/>
      <c r="B244" s="78" t="s">
        <v>11</v>
      </c>
      <c r="C244" s="128">
        <f t="shared" ref="C244:I244" si="26">SUM(C229:C243)</f>
        <v>415</v>
      </c>
      <c r="D244" s="90">
        <f t="shared" si="26"/>
        <v>0</v>
      </c>
      <c r="E244" s="90">
        <f t="shared" si="26"/>
        <v>181</v>
      </c>
      <c r="F244" s="128">
        <f t="shared" si="26"/>
        <v>165</v>
      </c>
      <c r="G244" s="128">
        <f t="shared" si="26"/>
        <v>69</v>
      </c>
      <c r="H244" s="90">
        <f t="shared" si="26"/>
        <v>46</v>
      </c>
      <c r="I244" s="90">
        <f t="shared" si="26"/>
        <v>369</v>
      </c>
      <c r="J244" s="90">
        <v>0</v>
      </c>
      <c r="K244" s="90">
        <f>SUM(K229:K243)</f>
        <v>415</v>
      </c>
      <c r="M244" s="21"/>
    </row>
    <row r="245" spans="1:13" s="17" customFormat="1" ht="12" customHeight="1" x14ac:dyDescent="0.25">
      <c r="A245" s="308" t="s">
        <v>191</v>
      </c>
      <c r="B245" s="309"/>
      <c r="C245" s="309"/>
      <c r="D245" s="324"/>
      <c r="E245" s="324"/>
      <c r="F245" s="324"/>
      <c r="G245" s="324"/>
      <c r="H245" s="324"/>
      <c r="I245" s="324"/>
      <c r="J245" s="324"/>
      <c r="K245" s="325"/>
      <c r="M245" s="21"/>
    </row>
    <row r="246" spans="1:13" s="17" customFormat="1" ht="12" customHeight="1" x14ac:dyDescent="0.25">
      <c r="A246" s="127">
        <v>1</v>
      </c>
      <c r="B246" s="97" t="s">
        <v>114</v>
      </c>
      <c r="C246" s="94">
        <f t="shared" ref="C246:C260" si="27">D246+E246+F246+G246</f>
        <v>8</v>
      </c>
      <c r="D246" s="4">
        <v>8</v>
      </c>
      <c r="E246" s="4">
        <v>0</v>
      </c>
      <c r="F246" s="4">
        <v>0</v>
      </c>
      <c r="G246" s="4">
        <v>0</v>
      </c>
      <c r="H246" s="4">
        <v>1</v>
      </c>
      <c r="I246" s="4">
        <v>7</v>
      </c>
      <c r="J246" s="4">
        <v>0</v>
      </c>
      <c r="K246" s="4">
        <f>SUM(H246:J246)</f>
        <v>8</v>
      </c>
      <c r="M246" s="21"/>
    </row>
    <row r="247" spans="1:13" s="17" customFormat="1" ht="12" customHeight="1" x14ac:dyDescent="0.25">
      <c r="A247" s="127">
        <v>2</v>
      </c>
      <c r="B247" s="81" t="s">
        <v>113</v>
      </c>
      <c r="C247" s="94">
        <f t="shared" si="27"/>
        <v>19</v>
      </c>
      <c r="D247" s="4">
        <v>19</v>
      </c>
      <c r="E247" s="4">
        <v>0</v>
      </c>
      <c r="F247" s="4">
        <v>0</v>
      </c>
      <c r="G247" s="4">
        <v>0</v>
      </c>
      <c r="H247" s="4">
        <v>0</v>
      </c>
      <c r="I247" s="4">
        <v>19</v>
      </c>
      <c r="J247" s="4">
        <v>0</v>
      </c>
      <c r="K247" s="4">
        <f t="shared" ref="K247:K260" si="28">SUM(H247:J247)</f>
        <v>19</v>
      </c>
      <c r="M247" s="21"/>
    </row>
    <row r="248" spans="1:13" s="17" customFormat="1" ht="12" customHeight="1" x14ac:dyDescent="0.25">
      <c r="A248" s="127">
        <v>3</v>
      </c>
      <c r="B248" s="81" t="s">
        <v>112</v>
      </c>
      <c r="C248" s="94">
        <f t="shared" si="27"/>
        <v>4</v>
      </c>
      <c r="D248" s="4">
        <v>4</v>
      </c>
      <c r="E248" s="4">
        <v>0</v>
      </c>
      <c r="F248" s="4">
        <v>0</v>
      </c>
      <c r="G248" s="4">
        <v>0</v>
      </c>
      <c r="H248" s="4">
        <v>1</v>
      </c>
      <c r="I248" s="4">
        <v>3</v>
      </c>
      <c r="J248" s="4">
        <v>0</v>
      </c>
      <c r="K248" s="4">
        <f t="shared" si="28"/>
        <v>4</v>
      </c>
      <c r="M248" s="21"/>
    </row>
    <row r="249" spans="1:13" s="17" customFormat="1" ht="12" customHeight="1" x14ac:dyDescent="0.25">
      <c r="A249" s="127">
        <v>4</v>
      </c>
      <c r="B249" s="81" t="s">
        <v>111</v>
      </c>
      <c r="C249" s="91">
        <f t="shared" si="27"/>
        <v>11</v>
      </c>
      <c r="D249" s="4">
        <v>11</v>
      </c>
      <c r="E249" s="4">
        <v>0</v>
      </c>
      <c r="F249" s="4">
        <v>0</v>
      </c>
      <c r="G249" s="4">
        <v>0</v>
      </c>
      <c r="H249" s="4">
        <v>0</v>
      </c>
      <c r="I249" s="4">
        <v>11</v>
      </c>
      <c r="J249" s="4">
        <v>0</v>
      </c>
      <c r="K249" s="4">
        <f t="shared" si="28"/>
        <v>11</v>
      </c>
      <c r="M249" s="21"/>
    </row>
    <row r="250" spans="1:13" s="17" customFormat="1" ht="12" customHeight="1" x14ac:dyDescent="0.25">
      <c r="A250" s="127">
        <v>5</v>
      </c>
      <c r="B250" s="81" t="s">
        <v>110</v>
      </c>
      <c r="C250" s="91">
        <f t="shared" si="27"/>
        <v>7</v>
      </c>
      <c r="D250" s="4">
        <v>7</v>
      </c>
      <c r="E250" s="4">
        <v>0</v>
      </c>
      <c r="F250" s="4">
        <v>0</v>
      </c>
      <c r="G250" s="4">
        <v>0</v>
      </c>
      <c r="H250" s="4">
        <v>2</v>
      </c>
      <c r="I250" s="4">
        <v>5</v>
      </c>
      <c r="J250" s="4">
        <v>0</v>
      </c>
      <c r="K250" s="4">
        <f t="shared" si="28"/>
        <v>7</v>
      </c>
      <c r="M250" s="21"/>
    </row>
    <row r="251" spans="1:13" s="17" customFormat="1" ht="12" customHeight="1" x14ac:dyDescent="0.25">
      <c r="A251" s="127">
        <v>6</v>
      </c>
      <c r="B251" s="81" t="s">
        <v>109</v>
      </c>
      <c r="C251" s="91">
        <f t="shared" si="27"/>
        <v>15</v>
      </c>
      <c r="D251" s="4">
        <v>15</v>
      </c>
      <c r="E251" s="4">
        <v>0</v>
      </c>
      <c r="F251" s="4">
        <v>0</v>
      </c>
      <c r="G251" s="4">
        <v>0</v>
      </c>
      <c r="H251" s="4">
        <v>0</v>
      </c>
      <c r="I251" s="4">
        <v>15</v>
      </c>
      <c r="J251" s="4">
        <v>0</v>
      </c>
      <c r="K251" s="4">
        <f t="shared" si="28"/>
        <v>15</v>
      </c>
      <c r="M251" s="21"/>
    </row>
    <row r="252" spans="1:13" s="17" customFormat="1" ht="12" customHeight="1" x14ac:dyDescent="0.25">
      <c r="A252" s="127">
        <v>7</v>
      </c>
      <c r="B252" s="81" t="s">
        <v>108</v>
      </c>
      <c r="C252" s="91">
        <f t="shared" si="27"/>
        <v>3</v>
      </c>
      <c r="D252" s="4">
        <v>3</v>
      </c>
      <c r="E252" s="4">
        <v>0</v>
      </c>
      <c r="F252" s="4">
        <v>0</v>
      </c>
      <c r="G252" s="4">
        <v>0</v>
      </c>
      <c r="H252" s="4">
        <v>1</v>
      </c>
      <c r="I252" s="4">
        <v>2</v>
      </c>
      <c r="J252" s="4">
        <v>0</v>
      </c>
      <c r="K252" s="4">
        <f t="shared" si="28"/>
        <v>3</v>
      </c>
      <c r="M252" s="21"/>
    </row>
    <row r="253" spans="1:13" s="17" customFormat="1" ht="12" customHeight="1" x14ac:dyDescent="0.25">
      <c r="A253" s="127">
        <v>8</v>
      </c>
      <c r="B253" s="81" t="s">
        <v>107</v>
      </c>
      <c r="C253" s="91">
        <f t="shared" si="27"/>
        <v>12</v>
      </c>
      <c r="D253" s="4">
        <v>12</v>
      </c>
      <c r="E253" s="4">
        <v>0</v>
      </c>
      <c r="F253" s="4">
        <v>0</v>
      </c>
      <c r="G253" s="4">
        <v>0</v>
      </c>
      <c r="H253" s="4">
        <v>5</v>
      </c>
      <c r="I253" s="4">
        <v>7</v>
      </c>
      <c r="J253" s="4">
        <v>0</v>
      </c>
      <c r="K253" s="4">
        <f t="shared" si="28"/>
        <v>12</v>
      </c>
      <c r="M253" s="21"/>
    </row>
    <row r="254" spans="1:13" s="17" customFormat="1" ht="12" customHeight="1" x14ac:dyDescent="0.25">
      <c r="A254" s="127">
        <v>9</v>
      </c>
      <c r="B254" s="81" t="s">
        <v>106</v>
      </c>
      <c r="C254" s="91">
        <f t="shared" si="27"/>
        <v>1</v>
      </c>
      <c r="D254" s="4">
        <v>1</v>
      </c>
      <c r="E254" s="4">
        <v>0</v>
      </c>
      <c r="F254" s="4">
        <v>0</v>
      </c>
      <c r="G254" s="4">
        <v>0</v>
      </c>
      <c r="H254" s="4">
        <v>0</v>
      </c>
      <c r="I254" s="4">
        <v>1</v>
      </c>
      <c r="J254" s="4">
        <v>0</v>
      </c>
      <c r="K254" s="4">
        <f t="shared" si="28"/>
        <v>1</v>
      </c>
      <c r="M254" s="21"/>
    </row>
    <row r="255" spans="1:13" s="17" customFormat="1" ht="12" customHeight="1" x14ac:dyDescent="0.25">
      <c r="A255" s="127">
        <v>10</v>
      </c>
      <c r="B255" s="81" t="s">
        <v>105</v>
      </c>
      <c r="C255" s="91">
        <f t="shared" si="27"/>
        <v>28</v>
      </c>
      <c r="D255" s="4">
        <v>28</v>
      </c>
      <c r="E255" s="4">
        <v>0</v>
      </c>
      <c r="F255" s="4">
        <v>0</v>
      </c>
      <c r="G255" s="4">
        <v>0</v>
      </c>
      <c r="H255" s="4">
        <v>0</v>
      </c>
      <c r="I255" s="4">
        <v>28</v>
      </c>
      <c r="J255" s="4">
        <v>0</v>
      </c>
      <c r="K255" s="4">
        <f t="shared" si="28"/>
        <v>28</v>
      </c>
      <c r="M255" s="21"/>
    </row>
    <row r="256" spans="1:13" s="17" customFormat="1" ht="12" customHeight="1" x14ac:dyDescent="0.25">
      <c r="A256" s="127">
        <v>11</v>
      </c>
      <c r="B256" s="81" t="s">
        <v>104</v>
      </c>
      <c r="C256" s="91">
        <f t="shared" si="27"/>
        <v>13</v>
      </c>
      <c r="D256" s="4">
        <v>13</v>
      </c>
      <c r="E256" s="4">
        <v>0</v>
      </c>
      <c r="F256" s="4">
        <v>0</v>
      </c>
      <c r="G256" s="4">
        <v>0</v>
      </c>
      <c r="H256" s="4">
        <v>1</v>
      </c>
      <c r="I256" s="4">
        <v>12</v>
      </c>
      <c r="J256" s="4">
        <v>0</v>
      </c>
      <c r="K256" s="4">
        <f t="shared" si="28"/>
        <v>13</v>
      </c>
      <c r="M256" s="21"/>
    </row>
    <row r="257" spans="1:13" s="17" customFormat="1" ht="12" customHeight="1" x14ac:dyDescent="0.25">
      <c r="A257" s="127">
        <v>12</v>
      </c>
      <c r="B257" s="81" t="s">
        <v>103</v>
      </c>
      <c r="C257" s="91">
        <f t="shared" si="27"/>
        <v>37</v>
      </c>
      <c r="D257" s="4">
        <v>37</v>
      </c>
      <c r="E257" s="4">
        <v>0</v>
      </c>
      <c r="F257" s="4">
        <v>0</v>
      </c>
      <c r="G257" s="4">
        <v>0</v>
      </c>
      <c r="H257" s="4">
        <v>1</v>
      </c>
      <c r="I257" s="4">
        <v>36</v>
      </c>
      <c r="J257" s="4">
        <v>0</v>
      </c>
      <c r="K257" s="4">
        <f t="shared" si="28"/>
        <v>37</v>
      </c>
      <c r="M257" s="21"/>
    </row>
    <row r="258" spans="1:13" s="17" customFormat="1" ht="12" customHeight="1" x14ac:dyDescent="0.25">
      <c r="A258" s="127">
        <v>13</v>
      </c>
      <c r="B258" s="81" t="s">
        <v>102</v>
      </c>
      <c r="C258" s="91">
        <f t="shared" si="27"/>
        <v>3</v>
      </c>
      <c r="D258" s="4">
        <v>3</v>
      </c>
      <c r="E258" s="4">
        <v>0</v>
      </c>
      <c r="F258" s="4">
        <v>0</v>
      </c>
      <c r="G258" s="4">
        <v>0</v>
      </c>
      <c r="H258" s="4">
        <v>1</v>
      </c>
      <c r="I258" s="4">
        <v>2</v>
      </c>
      <c r="J258" s="4">
        <v>0</v>
      </c>
      <c r="K258" s="4">
        <f t="shared" si="28"/>
        <v>3</v>
      </c>
      <c r="M258" s="21"/>
    </row>
    <row r="259" spans="1:13" s="17" customFormat="1" ht="12" customHeight="1" x14ac:dyDescent="0.25">
      <c r="A259" s="127">
        <v>14</v>
      </c>
      <c r="B259" s="81" t="s">
        <v>101</v>
      </c>
      <c r="C259" s="91">
        <f t="shared" si="27"/>
        <v>5</v>
      </c>
      <c r="D259" s="4">
        <v>5</v>
      </c>
      <c r="E259" s="4">
        <v>0</v>
      </c>
      <c r="F259" s="4">
        <v>0</v>
      </c>
      <c r="G259" s="4">
        <v>0</v>
      </c>
      <c r="H259" s="4">
        <v>0</v>
      </c>
      <c r="I259" s="4">
        <v>5</v>
      </c>
      <c r="J259" s="4">
        <v>0</v>
      </c>
      <c r="K259" s="4">
        <f t="shared" si="28"/>
        <v>5</v>
      </c>
      <c r="M259" s="21"/>
    </row>
    <row r="260" spans="1:13" s="17" customFormat="1" ht="12" customHeight="1" x14ac:dyDescent="0.25">
      <c r="A260" s="127">
        <v>15</v>
      </c>
      <c r="B260" s="81" t="s">
        <v>100</v>
      </c>
      <c r="C260" s="91">
        <f t="shared" si="27"/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f t="shared" si="28"/>
        <v>0</v>
      </c>
      <c r="M260" s="21"/>
    </row>
    <row r="261" spans="1:13" s="17" customFormat="1" ht="12" customHeight="1" x14ac:dyDescent="0.25">
      <c r="A261" s="188"/>
      <c r="B261" s="78" t="s">
        <v>11</v>
      </c>
      <c r="C261" s="128">
        <f t="shared" ref="C261:I261" si="29">SUM(C246:C260)</f>
        <v>166</v>
      </c>
      <c r="D261" s="90">
        <f t="shared" si="29"/>
        <v>166</v>
      </c>
      <c r="E261" s="90">
        <f t="shared" si="29"/>
        <v>0</v>
      </c>
      <c r="F261" s="128">
        <f t="shared" si="29"/>
        <v>0</v>
      </c>
      <c r="G261" s="128">
        <f t="shared" si="29"/>
        <v>0</v>
      </c>
      <c r="H261" s="90">
        <f t="shared" si="29"/>
        <v>13</v>
      </c>
      <c r="I261" s="90">
        <f t="shared" si="29"/>
        <v>153</v>
      </c>
      <c r="J261" s="90">
        <v>0</v>
      </c>
      <c r="K261" s="90">
        <f>SUM(K246:K260)</f>
        <v>166</v>
      </c>
      <c r="M261" s="21"/>
    </row>
    <row r="262" spans="1:13" s="31" customFormat="1" x14ac:dyDescent="0.2">
      <c r="A262" s="308" t="s">
        <v>128</v>
      </c>
      <c r="B262" s="309"/>
      <c r="C262" s="309"/>
      <c r="D262" s="309"/>
      <c r="E262" s="309"/>
      <c r="F262" s="309"/>
      <c r="G262" s="309"/>
      <c r="H262" s="309"/>
      <c r="I262" s="309"/>
      <c r="J262" s="309"/>
      <c r="K262" s="310"/>
    </row>
    <row r="263" spans="1:13" ht="12" customHeight="1" x14ac:dyDescent="0.2">
      <c r="A263" s="127">
        <v>1</v>
      </c>
      <c r="B263" s="81" t="s">
        <v>114</v>
      </c>
      <c r="C263" s="188">
        <f t="shared" ref="C263:C277" si="30">D263+E263+F263+G263</f>
        <v>21</v>
      </c>
      <c r="D263" s="41">
        <v>7</v>
      </c>
      <c r="E263" s="41">
        <v>8</v>
      </c>
      <c r="F263" s="41">
        <v>6</v>
      </c>
      <c r="G263" s="41">
        <v>0</v>
      </c>
      <c r="H263" s="89">
        <v>7</v>
      </c>
      <c r="I263" s="89">
        <v>14</v>
      </c>
      <c r="J263" s="89">
        <v>13</v>
      </c>
      <c r="K263" s="89">
        <v>8</v>
      </c>
    </row>
    <row r="264" spans="1:13" ht="12" customHeight="1" x14ac:dyDescent="0.2">
      <c r="A264" s="127">
        <v>2</v>
      </c>
      <c r="B264" s="81" t="s">
        <v>113</v>
      </c>
      <c r="C264" s="188">
        <f t="shared" si="30"/>
        <v>31</v>
      </c>
      <c r="D264" s="41">
        <v>14</v>
      </c>
      <c r="E264" s="41">
        <v>4</v>
      </c>
      <c r="F264" s="41">
        <v>12</v>
      </c>
      <c r="G264" s="41">
        <v>1</v>
      </c>
      <c r="H264" s="89">
        <v>10</v>
      </c>
      <c r="I264" s="89">
        <v>21</v>
      </c>
      <c r="J264" s="89">
        <v>20</v>
      </c>
      <c r="K264" s="89">
        <v>11</v>
      </c>
    </row>
    <row r="265" spans="1:13" ht="12" customHeight="1" x14ac:dyDescent="0.2">
      <c r="A265" s="127">
        <v>3</v>
      </c>
      <c r="B265" s="81" t="s">
        <v>112</v>
      </c>
      <c r="C265" s="188">
        <f t="shared" si="30"/>
        <v>29</v>
      </c>
      <c r="D265" s="41">
        <v>10</v>
      </c>
      <c r="E265" s="41">
        <v>5</v>
      </c>
      <c r="F265" s="41">
        <v>7</v>
      </c>
      <c r="G265" s="41">
        <v>7</v>
      </c>
      <c r="H265" s="89">
        <v>8</v>
      </c>
      <c r="I265" s="89">
        <v>21</v>
      </c>
      <c r="J265" s="89">
        <v>20</v>
      </c>
      <c r="K265" s="89">
        <v>9</v>
      </c>
    </row>
    <row r="266" spans="1:13" ht="12" customHeight="1" x14ac:dyDescent="0.2">
      <c r="A266" s="127">
        <v>4</v>
      </c>
      <c r="B266" s="81" t="s">
        <v>111</v>
      </c>
      <c r="C266" s="188">
        <f t="shared" si="30"/>
        <v>24</v>
      </c>
      <c r="D266" s="41">
        <v>10</v>
      </c>
      <c r="E266" s="41">
        <v>4</v>
      </c>
      <c r="F266" s="41">
        <v>7</v>
      </c>
      <c r="G266" s="41">
        <v>3</v>
      </c>
      <c r="H266" s="89">
        <v>7</v>
      </c>
      <c r="I266" s="89">
        <v>17</v>
      </c>
      <c r="J266" s="89">
        <v>16</v>
      </c>
      <c r="K266" s="89">
        <v>8</v>
      </c>
    </row>
    <row r="267" spans="1:13" ht="12" customHeight="1" x14ac:dyDescent="0.2">
      <c r="A267" s="127">
        <v>5</v>
      </c>
      <c r="B267" s="81" t="s">
        <v>110</v>
      </c>
      <c r="C267" s="188">
        <f t="shared" si="30"/>
        <v>18</v>
      </c>
      <c r="D267" s="41">
        <v>6</v>
      </c>
      <c r="E267" s="41">
        <v>6</v>
      </c>
      <c r="F267" s="41">
        <v>3</v>
      </c>
      <c r="G267" s="41">
        <v>3</v>
      </c>
      <c r="H267" s="89">
        <v>6</v>
      </c>
      <c r="I267" s="89">
        <v>12</v>
      </c>
      <c r="J267" s="89">
        <v>11</v>
      </c>
      <c r="K267" s="89">
        <v>7</v>
      </c>
    </row>
    <row r="268" spans="1:13" ht="12" customHeight="1" x14ac:dyDescent="0.2">
      <c r="A268" s="127">
        <v>6</v>
      </c>
      <c r="B268" s="81" t="s">
        <v>109</v>
      </c>
      <c r="C268" s="188">
        <f t="shared" si="30"/>
        <v>38</v>
      </c>
      <c r="D268" s="41">
        <v>19</v>
      </c>
      <c r="E268" s="41">
        <v>5</v>
      </c>
      <c r="F268" s="41">
        <v>6</v>
      </c>
      <c r="G268" s="41">
        <v>8</v>
      </c>
      <c r="H268" s="89">
        <v>12</v>
      </c>
      <c r="I268" s="89">
        <v>26</v>
      </c>
      <c r="J268" s="89">
        <v>25</v>
      </c>
      <c r="K268" s="89">
        <v>13</v>
      </c>
    </row>
    <row r="269" spans="1:13" ht="12" customHeight="1" x14ac:dyDescent="0.2">
      <c r="A269" s="127">
        <v>7</v>
      </c>
      <c r="B269" s="81" t="s">
        <v>108</v>
      </c>
      <c r="C269" s="188">
        <f t="shared" si="30"/>
        <v>19</v>
      </c>
      <c r="D269" s="41">
        <v>9</v>
      </c>
      <c r="E269" s="41">
        <v>7</v>
      </c>
      <c r="F269" s="41">
        <v>3</v>
      </c>
      <c r="G269" s="41">
        <v>0</v>
      </c>
      <c r="H269" s="89">
        <v>6</v>
      </c>
      <c r="I269" s="89">
        <v>13</v>
      </c>
      <c r="J269" s="89">
        <v>12</v>
      </c>
      <c r="K269" s="89">
        <v>7</v>
      </c>
    </row>
    <row r="270" spans="1:13" ht="12" customHeight="1" x14ac:dyDescent="0.2">
      <c r="A270" s="127">
        <v>8</v>
      </c>
      <c r="B270" s="81" t="s">
        <v>107</v>
      </c>
      <c r="C270" s="188">
        <f t="shared" si="30"/>
        <v>32</v>
      </c>
      <c r="D270" s="41">
        <v>11</v>
      </c>
      <c r="E270" s="41">
        <v>10</v>
      </c>
      <c r="F270" s="41">
        <v>10</v>
      </c>
      <c r="G270" s="41">
        <v>1</v>
      </c>
      <c r="H270" s="89">
        <v>11</v>
      </c>
      <c r="I270" s="89">
        <v>21</v>
      </c>
      <c r="J270" s="89">
        <v>20</v>
      </c>
      <c r="K270" s="89">
        <v>12</v>
      </c>
    </row>
    <row r="271" spans="1:13" ht="12" customHeight="1" x14ac:dyDescent="0.2">
      <c r="A271" s="127">
        <v>9</v>
      </c>
      <c r="B271" s="81" t="s">
        <v>106</v>
      </c>
      <c r="C271" s="188">
        <f t="shared" si="30"/>
        <v>45</v>
      </c>
      <c r="D271" s="41">
        <v>18</v>
      </c>
      <c r="E271" s="41">
        <v>3</v>
      </c>
      <c r="F271" s="41">
        <v>7</v>
      </c>
      <c r="G271" s="41">
        <v>17</v>
      </c>
      <c r="H271" s="89">
        <v>12</v>
      </c>
      <c r="I271" s="89">
        <v>33</v>
      </c>
      <c r="J271" s="89">
        <v>34</v>
      </c>
      <c r="K271" s="89">
        <v>11</v>
      </c>
    </row>
    <row r="272" spans="1:13" ht="12" customHeight="1" x14ac:dyDescent="0.2">
      <c r="A272" s="127">
        <v>10</v>
      </c>
      <c r="B272" s="81" t="s">
        <v>105</v>
      </c>
      <c r="C272" s="188">
        <f t="shared" si="30"/>
        <v>30</v>
      </c>
      <c r="D272" s="41">
        <v>10</v>
      </c>
      <c r="E272" s="41">
        <v>9</v>
      </c>
      <c r="F272" s="41">
        <v>9</v>
      </c>
      <c r="G272" s="41">
        <v>2</v>
      </c>
      <c r="H272" s="89">
        <v>8</v>
      </c>
      <c r="I272" s="89">
        <v>22</v>
      </c>
      <c r="J272" s="89">
        <v>22</v>
      </c>
      <c r="K272" s="89">
        <v>8</v>
      </c>
    </row>
    <row r="273" spans="1:11" ht="12" customHeight="1" x14ac:dyDescent="0.2">
      <c r="A273" s="127">
        <v>11</v>
      </c>
      <c r="B273" s="81" t="s">
        <v>104</v>
      </c>
      <c r="C273" s="188">
        <f t="shared" si="30"/>
        <v>17</v>
      </c>
      <c r="D273" s="41">
        <v>8</v>
      </c>
      <c r="E273" s="41">
        <v>4</v>
      </c>
      <c r="F273" s="41">
        <v>4</v>
      </c>
      <c r="G273" s="41">
        <v>1</v>
      </c>
      <c r="H273" s="89">
        <v>5</v>
      </c>
      <c r="I273" s="89">
        <v>12</v>
      </c>
      <c r="J273" s="89">
        <v>11</v>
      </c>
      <c r="K273" s="89">
        <v>6</v>
      </c>
    </row>
    <row r="274" spans="1:11" ht="12" customHeight="1" x14ac:dyDescent="0.2">
      <c r="A274" s="127">
        <v>12</v>
      </c>
      <c r="B274" s="81" t="s">
        <v>103</v>
      </c>
      <c r="C274" s="188">
        <f t="shared" si="30"/>
        <v>33</v>
      </c>
      <c r="D274" s="41">
        <v>11</v>
      </c>
      <c r="E274" s="41">
        <v>7</v>
      </c>
      <c r="F274" s="41">
        <v>9</v>
      </c>
      <c r="G274" s="41">
        <v>6</v>
      </c>
      <c r="H274" s="89">
        <v>7</v>
      </c>
      <c r="I274" s="89">
        <v>26</v>
      </c>
      <c r="J274" s="89">
        <v>24</v>
      </c>
      <c r="K274" s="89">
        <v>8</v>
      </c>
    </row>
    <row r="275" spans="1:11" ht="12" customHeight="1" x14ac:dyDescent="0.2">
      <c r="A275" s="127">
        <v>13</v>
      </c>
      <c r="B275" s="81" t="s">
        <v>102</v>
      </c>
      <c r="C275" s="188">
        <f t="shared" si="30"/>
        <v>12</v>
      </c>
      <c r="D275" s="41">
        <v>3</v>
      </c>
      <c r="E275" s="41">
        <v>6</v>
      </c>
      <c r="F275" s="41">
        <v>2</v>
      </c>
      <c r="G275" s="41">
        <v>1</v>
      </c>
      <c r="H275" s="89">
        <v>3</v>
      </c>
      <c r="I275" s="89">
        <v>9</v>
      </c>
      <c r="J275" s="89">
        <v>8</v>
      </c>
      <c r="K275" s="89">
        <v>4</v>
      </c>
    </row>
    <row r="276" spans="1:11" ht="12" customHeight="1" x14ac:dyDescent="0.2">
      <c r="A276" s="127">
        <v>14</v>
      </c>
      <c r="B276" s="81" t="s">
        <v>101</v>
      </c>
      <c r="C276" s="188">
        <f t="shared" si="30"/>
        <v>140</v>
      </c>
      <c r="D276" s="41">
        <v>47</v>
      </c>
      <c r="E276" s="41">
        <v>36</v>
      </c>
      <c r="F276" s="41">
        <v>26</v>
      </c>
      <c r="G276" s="41">
        <v>31</v>
      </c>
      <c r="H276" s="89">
        <v>43</v>
      </c>
      <c r="I276" s="89">
        <v>97</v>
      </c>
      <c r="J276" s="89">
        <v>108</v>
      </c>
      <c r="K276" s="89">
        <v>32</v>
      </c>
    </row>
    <row r="277" spans="1:11" ht="12" customHeight="1" x14ac:dyDescent="0.2">
      <c r="A277" s="127">
        <v>15</v>
      </c>
      <c r="B277" s="81" t="s">
        <v>100</v>
      </c>
      <c r="C277" s="188">
        <f t="shared" si="30"/>
        <v>0</v>
      </c>
      <c r="D277" s="41">
        <v>0</v>
      </c>
      <c r="E277" s="41">
        <v>0</v>
      </c>
      <c r="F277" s="41">
        <v>0</v>
      </c>
      <c r="G277" s="41">
        <v>0</v>
      </c>
      <c r="H277" s="89">
        <v>0</v>
      </c>
      <c r="I277" s="89">
        <v>0</v>
      </c>
      <c r="J277" s="89">
        <v>0</v>
      </c>
      <c r="K277" s="89">
        <v>0</v>
      </c>
    </row>
    <row r="278" spans="1:11" s="129" customFormat="1" ht="12" customHeight="1" x14ac:dyDescent="0.2">
      <c r="A278" s="188"/>
      <c r="B278" s="78" t="s">
        <v>11</v>
      </c>
      <c r="C278" s="188">
        <f t="shared" ref="C278:K278" si="31">SUM(C263:C277)</f>
        <v>489</v>
      </c>
      <c r="D278" s="188">
        <f t="shared" si="31"/>
        <v>183</v>
      </c>
      <c r="E278" s="188">
        <f t="shared" si="31"/>
        <v>114</v>
      </c>
      <c r="F278" s="188">
        <f t="shared" si="31"/>
        <v>111</v>
      </c>
      <c r="G278" s="188">
        <f t="shared" si="31"/>
        <v>81</v>
      </c>
      <c r="H278" s="188">
        <f t="shared" si="31"/>
        <v>145</v>
      </c>
      <c r="I278" s="188">
        <f t="shared" si="31"/>
        <v>344</v>
      </c>
      <c r="J278" s="188">
        <f t="shared" si="31"/>
        <v>344</v>
      </c>
      <c r="K278" s="188">
        <f t="shared" si="31"/>
        <v>144</v>
      </c>
    </row>
    <row r="279" spans="1:11" ht="12" customHeight="1" x14ac:dyDescent="0.2">
      <c r="A279" s="308" t="s">
        <v>127</v>
      </c>
      <c r="B279" s="309"/>
      <c r="C279" s="309"/>
      <c r="D279" s="309"/>
      <c r="E279" s="309"/>
      <c r="F279" s="309"/>
      <c r="G279" s="309"/>
      <c r="H279" s="309"/>
      <c r="I279" s="309"/>
      <c r="J279" s="309"/>
      <c r="K279" s="310"/>
    </row>
    <row r="280" spans="1:11" ht="12" customHeight="1" x14ac:dyDescent="0.2">
      <c r="A280" s="124">
        <v>1</v>
      </c>
      <c r="B280" s="126" t="s">
        <v>114</v>
      </c>
      <c r="C280" s="188">
        <f t="shared" ref="C280:C294" si="32">D280+E280+F280+G280</f>
        <v>2</v>
      </c>
      <c r="D280" s="87">
        <v>2</v>
      </c>
      <c r="E280" s="87">
        <v>0</v>
      </c>
      <c r="F280" s="87">
        <v>0</v>
      </c>
      <c r="G280" s="87">
        <v>0</v>
      </c>
      <c r="H280" s="88">
        <v>1</v>
      </c>
      <c r="I280" s="88">
        <v>1</v>
      </c>
      <c r="J280" s="88">
        <v>2</v>
      </c>
      <c r="K280" s="88">
        <v>0</v>
      </c>
    </row>
    <row r="281" spans="1:11" ht="12" customHeight="1" x14ac:dyDescent="0.2">
      <c r="A281" s="124">
        <v>2</v>
      </c>
      <c r="B281" s="126" t="s">
        <v>113</v>
      </c>
      <c r="C281" s="188">
        <f t="shared" si="32"/>
        <v>7</v>
      </c>
      <c r="D281" s="87">
        <v>4</v>
      </c>
      <c r="E281" s="87">
        <v>2</v>
      </c>
      <c r="F281" s="87">
        <v>1</v>
      </c>
      <c r="G281" s="87">
        <v>0</v>
      </c>
      <c r="H281" s="88">
        <v>3</v>
      </c>
      <c r="I281" s="88">
        <v>4</v>
      </c>
      <c r="J281" s="88">
        <v>4</v>
      </c>
      <c r="K281" s="88">
        <v>3</v>
      </c>
    </row>
    <row r="282" spans="1:11" ht="12" customHeight="1" x14ac:dyDescent="0.2">
      <c r="A282" s="124">
        <v>3</v>
      </c>
      <c r="B282" s="126" t="s">
        <v>112</v>
      </c>
      <c r="C282" s="188">
        <f t="shared" si="32"/>
        <v>14</v>
      </c>
      <c r="D282" s="87">
        <v>12</v>
      </c>
      <c r="E282" s="87">
        <v>1</v>
      </c>
      <c r="F282" s="87">
        <v>1</v>
      </c>
      <c r="G282" s="87">
        <v>0</v>
      </c>
      <c r="H282" s="88">
        <v>6</v>
      </c>
      <c r="I282" s="88">
        <v>8</v>
      </c>
      <c r="J282" s="88">
        <v>9</v>
      </c>
      <c r="K282" s="88">
        <v>5</v>
      </c>
    </row>
    <row r="283" spans="1:11" ht="12" customHeight="1" x14ac:dyDescent="0.2">
      <c r="A283" s="124">
        <v>4</v>
      </c>
      <c r="B283" s="126" t="s">
        <v>111</v>
      </c>
      <c r="C283" s="188">
        <f t="shared" si="32"/>
        <v>9</v>
      </c>
      <c r="D283" s="87">
        <v>5</v>
      </c>
      <c r="E283" s="87">
        <v>1</v>
      </c>
      <c r="F283" s="87">
        <v>3</v>
      </c>
      <c r="G283" s="87">
        <v>0</v>
      </c>
      <c r="H283" s="88">
        <v>4</v>
      </c>
      <c r="I283" s="88">
        <v>5</v>
      </c>
      <c r="J283" s="88">
        <v>6</v>
      </c>
      <c r="K283" s="88">
        <v>3</v>
      </c>
    </row>
    <row r="284" spans="1:11" ht="12" customHeight="1" x14ac:dyDescent="0.2">
      <c r="A284" s="124">
        <v>5</v>
      </c>
      <c r="B284" s="126" t="s">
        <v>110</v>
      </c>
      <c r="C284" s="188">
        <f t="shared" si="32"/>
        <v>7</v>
      </c>
      <c r="D284" s="87">
        <v>4</v>
      </c>
      <c r="E284" s="87">
        <v>2</v>
      </c>
      <c r="F284" s="87">
        <v>1</v>
      </c>
      <c r="G284" s="87">
        <v>0</v>
      </c>
      <c r="H284" s="88">
        <v>3</v>
      </c>
      <c r="I284" s="88">
        <v>4</v>
      </c>
      <c r="J284" s="88">
        <v>6</v>
      </c>
      <c r="K284" s="88">
        <v>1</v>
      </c>
    </row>
    <row r="285" spans="1:11" ht="12" customHeight="1" x14ac:dyDescent="0.2">
      <c r="A285" s="124">
        <v>6</v>
      </c>
      <c r="B285" s="126" t="s">
        <v>109</v>
      </c>
      <c r="C285" s="188">
        <f t="shared" si="32"/>
        <v>17</v>
      </c>
      <c r="D285" s="87">
        <v>12</v>
      </c>
      <c r="E285" s="87">
        <v>4</v>
      </c>
      <c r="F285" s="87">
        <v>1</v>
      </c>
      <c r="G285" s="87">
        <v>0</v>
      </c>
      <c r="H285" s="88">
        <v>8</v>
      </c>
      <c r="I285" s="88">
        <v>9</v>
      </c>
      <c r="J285" s="88">
        <v>12</v>
      </c>
      <c r="K285" s="88">
        <v>5</v>
      </c>
    </row>
    <row r="286" spans="1:11" ht="12" customHeight="1" x14ac:dyDescent="0.2">
      <c r="A286" s="124">
        <v>7</v>
      </c>
      <c r="B286" s="126" t="s">
        <v>108</v>
      </c>
      <c r="C286" s="188">
        <f t="shared" si="32"/>
        <v>4</v>
      </c>
      <c r="D286" s="87">
        <v>3</v>
      </c>
      <c r="E286" s="87">
        <v>0</v>
      </c>
      <c r="F286" s="87">
        <v>1</v>
      </c>
      <c r="G286" s="87">
        <v>0</v>
      </c>
      <c r="H286" s="88">
        <v>1</v>
      </c>
      <c r="I286" s="88">
        <v>3</v>
      </c>
      <c r="J286" s="88">
        <v>3</v>
      </c>
      <c r="K286" s="88">
        <v>1</v>
      </c>
    </row>
    <row r="287" spans="1:11" ht="12" customHeight="1" x14ac:dyDescent="0.2">
      <c r="A287" s="124">
        <v>8</v>
      </c>
      <c r="B287" s="126" t="s">
        <v>107</v>
      </c>
      <c r="C287" s="188">
        <f t="shared" si="32"/>
        <v>8</v>
      </c>
      <c r="D287" s="87">
        <v>7</v>
      </c>
      <c r="E287" s="87">
        <v>0</v>
      </c>
      <c r="F287" s="87">
        <v>1</v>
      </c>
      <c r="G287" s="87">
        <v>0</v>
      </c>
      <c r="H287" s="88">
        <v>2</v>
      </c>
      <c r="I287" s="88">
        <v>6</v>
      </c>
      <c r="J287" s="88">
        <v>6</v>
      </c>
      <c r="K287" s="88">
        <v>2</v>
      </c>
    </row>
    <row r="288" spans="1:11" ht="12" customHeight="1" x14ac:dyDescent="0.2">
      <c r="A288" s="124">
        <v>9</v>
      </c>
      <c r="B288" s="126" t="s">
        <v>106</v>
      </c>
      <c r="C288" s="188">
        <f t="shared" si="32"/>
        <v>10</v>
      </c>
      <c r="D288" s="87">
        <v>2</v>
      </c>
      <c r="E288" s="87">
        <v>1</v>
      </c>
      <c r="F288" s="87">
        <v>7</v>
      </c>
      <c r="G288" s="87">
        <v>0</v>
      </c>
      <c r="H288" s="88">
        <v>4</v>
      </c>
      <c r="I288" s="88">
        <v>6</v>
      </c>
      <c r="J288" s="88">
        <v>5</v>
      </c>
      <c r="K288" s="88">
        <v>5</v>
      </c>
    </row>
    <row r="289" spans="1:11" ht="12" customHeight="1" x14ac:dyDescent="0.2">
      <c r="A289" s="124">
        <v>10</v>
      </c>
      <c r="B289" s="126" t="s">
        <v>105</v>
      </c>
      <c r="C289" s="188">
        <f t="shared" si="32"/>
        <v>11</v>
      </c>
      <c r="D289" s="87">
        <v>3</v>
      </c>
      <c r="E289" s="87">
        <v>6</v>
      </c>
      <c r="F289" s="87">
        <v>2</v>
      </c>
      <c r="G289" s="87">
        <v>0</v>
      </c>
      <c r="H289" s="88">
        <v>4</v>
      </c>
      <c r="I289" s="88">
        <v>7</v>
      </c>
      <c r="J289" s="88">
        <v>7</v>
      </c>
      <c r="K289" s="88">
        <v>4</v>
      </c>
    </row>
    <row r="290" spans="1:11" ht="12" customHeight="1" x14ac:dyDescent="0.2">
      <c r="A290" s="124">
        <v>11</v>
      </c>
      <c r="B290" s="126" t="s">
        <v>104</v>
      </c>
      <c r="C290" s="188">
        <f t="shared" si="32"/>
        <v>6</v>
      </c>
      <c r="D290" s="87">
        <v>4</v>
      </c>
      <c r="E290" s="87">
        <v>1</v>
      </c>
      <c r="F290" s="87">
        <v>1</v>
      </c>
      <c r="G290" s="87">
        <v>0</v>
      </c>
      <c r="H290" s="88">
        <v>3</v>
      </c>
      <c r="I290" s="88">
        <v>3</v>
      </c>
      <c r="J290" s="88">
        <v>5</v>
      </c>
      <c r="K290" s="88">
        <v>1</v>
      </c>
    </row>
    <row r="291" spans="1:11" ht="12" customHeight="1" x14ac:dyDescent="0.2">
      <c r="A291" s="124">
        <v>12</v>
      </c>
      <c r="B291" s="126" t="s">
        <v>103</v>
      </c>
      <c r="C291" s="188">
        <f t="shared" si="32"/>
        <v>7</v>
      </c>
      <c r="D291" s="87">
        <v>5</v>
      </c>
      <c r="E291" s="87">
        <v>1</v>
      </c>
      <c r="F291" s="87">
        <v>1</v>
      </c>
      <c r="G291" s="87">
        <v>0</v>
      </c>
      <c r="H291" s="88">
        <v>3</v>
      </c>
      <c r="I291" s="88">
        <v>4</v>
      </c>
      <c r="J291" s="88">
        <v>6</v>
      </c>
      <c r="K291" s="88">
        <v>1</v>
      </c>
    </row>
    <row r="292" spans="1:11" ht="12" customHeight="1" x14ac:dyDescent="0.2">
      <c r="A292" s="124">
        <v>13</v>
      </c>
      <c r="B292" s="126" t="s">
        <v>102</v>
      </c>
      <c r="C292" s="188">
        <f t="shared" si="32"/>
        <v>4</v>
      </c>
      <c r="D292" s="87">
        <v>2</v>
      </c>
      <c r="E292" s="87">
        <v>0</v>
      </c>
      <c r="F292" s="87">
        <v>2</v>
      </c>
      <c r="G292" s="87">
        <v>0</v>
      </c>
      <c r="H292" s="88">
        <v>2</v>
      </c>
      <c r="I292" s="88">
        <v>2</v>
      </c>
      <c r="J292" s="88">
        <v>2</v>
      </c>
      <c r="K292" s="88">
        <v>2</v>
      </c>
    </row>
    <row r="293" spans="1:11" ht="12" customHeight="1" x14ac:dyDescent="0.2">
      <c r="A293" s="124">
        <v>14</v>
      </c>
      <c r="B293" s="126" t="s">
        <v>101</v>
      </c>
      <c r="C293" s="188">
        <f t="shared" si="32"/>
        <v>19</v>
      </c>
      <c r="D293" s="87">
        <v>7</v>
      </c>
      <c r="E293" s="87">
        <v>9</v>
      </c>
      <c r="F293" s="87">
        <v>3</v>
      </c>
      <c r="G293" s="87">
        <v>0</v>
      </c>
      <c r="H293" s="88">
        <v>8</v>
      </c>
      <c r="I293" s="88">
        <v>11</v>
      </c>
      <c r="J293" s="88">
        <v>9</v>
      </c>
      <c r="K293" s="88">
        <v>10</v>
      </c>
    </row>
    <row r="294" spans="1:11" ht="12" customHeight="1" x14ac:dyDescent="0.2">
      <c r="A294" s="124">
        <v>15</v>
      </c>
      <c r="B294" s="126" t="s">
        <v>100</v>
      </c>
      <c r="C294" s="188">
        <f t="shared" si="32"/>
        <v>0</v>
      </c>
      <c r="D294" s="87">
        <v>0</v>
      </c>
      <c r="E294" s="87">
        <v>0</v>
      </c>
      <c r="F294" s="87">
        <v>0</v>
      </c>
      <c r="G294" s="87">
        <v>0</v>
      </c>
      <c r="H294" s="88">
        <v>0</v>
      </c>
      <c r="I294" s="88">
        <v>0</v>
      </c>
      <c r="J294" s="88">
        <v>0</v>
      </c>
      <c r="K294" s="88">
        <v>0</v>
      </c>
    </row>
    <row r="295" spans="1:11" ht="12" customHeight="1" x14ac:dyDescent="0.2">
      <c r="A295" s="124"/>
      <c r="B295" s="86" t="s">
        <v>11</v>
      </c>
      <c r="C295" s="128">
        <f t="shared" ref="C295:K295" si="33">SUM(C280:C294)</f>
        <v>125</v>
      </c>
      <c r="D295" s="188">
        <f t="shared" si="33"/>
        <v>72</v>
      </c>
      <c r="E295" s="188">
        <f t="shared" si="33"/>
        <v>28</v>
      </c>
      <c r="F295" s="188">
        <f t="shared" si="33"/>
        <v>25</v>
      </c>
      <c r="G295" s="188">
        <f t="shared" si="33"/>
        <v>0</v>
      </c>
      <c r="H295" s="188">
        <f t="shared" si="33"/>
        <v>52</v>
      </c>
      <c r="I295" s="188">
        <f t="shared" si="33"/>
        <v>73</v>
      </c>
      <c r="J295" s="188">
        <f t="shared" si="33"/>
        <v>82</v>
      </c>
      <c r="K295" s="188">
        <f t="shared" si="33"/>
        <v>43</v>
      </c>
    </row>
    <row r="296" spans="1:11" ht="12" customHeight="1" x14ac:dyDescent="0.2">
      <c r="A296" s="308" t="s">
        <v>126</v>
      </c>
      <c r="B296" s="309"/>
      <c r="C296" s="309"/>
      <c r="D296" s="309"/>
      <c r="E296" s="309"/>
      <c r="F296" s="309"/>
      <c r="G296" s="309"/>
      <c r="H296" s="309"/>
      <c r="I296" s="309"/>
      <c r="J296" s="309"/>
      <c r="K296" s="310"/>
    </row>
    <row r="297" spans="1:11" ht="12" customHeight="1" x14ac:dyDescent="0.2">
      <c r="A297" s="124">
        <v>1</v>
      </c>
      <c r="B297" s="126" t="s">
        <v>114</v>
      </c>
      <c r="C297" s="188">
        <f t="shared" ref="C297:C311" si="34">D297+E297+F297+G297</f>
        <v>2</v>
      </c>
      <c r="D297" s="87">
        <v>0</v>
      </c>
      <c r="E297" s="87">
        <v>2</v>
      </c>
      <c r="F297" s="87">
        <v>0</v>
      </c>
      <c r="G297" s="87">
        <v>0</v>
      </c>
      <c r="H297" s="88">
        <v>0</v>
      </c>
      <c r="I297" s="88">
        <v>2</v>
      </c>
      <c r="J297" s="88">
        <v>2</v>
      </c>
      <c r="K297" s="88">
        <v>0</v>
      </c>
    </row>
    <row r="298" spans="1:11" ht="12" customHeight="1" x14ac:dyDescent="0.2">
      <c r="A298" s="124">
        <v>2</v>
      </c>
      <c r="B298" s="126" t="s">
        <v>113</v>
      </c>
      <c r="C298" s="188">
        <f t="shared" si="34"/>
        <v>28</v>
      </c>
      <c r="D298" s="87">
        <v>16</v>
      </c>
      <c r="E298" s="87">
        <v>7</v>
      </c>
      <c r="F298" s="87">
        <v>5</v>
      </c>
      <c r="G298" s="87">
        <v>0</v>
      </c>
      <c r="H298" s="88">
        <v>8</v>
      </c>
      <c r="I298" s="88">
        <v>20</v>
      </c>
      <c r="J298" s="88">
        <v>15</v>
      </c>
      <c r="K298" s="88">
        <v>13</v>
      </c>
    </row>
    <row r="299" spans="1:11" ht="12" customHeight="1" x14ac:dyDescent="0.2">
      <c r="A299" s="124">
        <v>3</v>
      </c>
      <c r="B299" s="126" t="s">
        <v>112</v>
      </c>
      <c r="C299" s="188">
        <f t="shared" si="34"/>
        <v>7</v>
      </c>
      <c r="D299" s="87">
        <v>4</v>
      </c>
      <c r="E299" s="87">
        <v>2</v>
      </c>
      <c r="F299" s="87">
        <v>1</v>
      </c>
      <c r="G299" s="87">
        <v>0</v>
      </c>
      <c r="H299" s="88">
        <v>2</v>
      </c>
      <c r="I299" s="88">
        <v>5</v>
      </c>
      <c r="J299" s="88">
        <v>5</v>
      </c>
      <c r="K299" s="88">
        <v>2</v>
      </c>
    </row>
    <row r="300" spans="1:11" ht="12" customHeight="1" x14ac:dyDescent="0.2">
      <c r="A300" s="124">
        <v>4</v>
      </c>
      <c r="B300" s="126" t="s">
        <v>111</v>
      </c>
      <c r="C300" s="188">
        <f t="shared" si="34"/>
        <v>2</v>
      </c>
      <c r="D300" s="87">
        <v>1</v>
      </c>
      <c r="E300" s="87">
        <v>0</v>
      </c>
      <c r="F300" s="87">
        <v>1</v>
      </c>
      <c r="G300" s="87">
        <v>0</v>
      </c>
      <c r="H300" s="88">
        <v>0</v>
      </c>
      <c r="I300" s="88">
        <v>2</v>
      </c>
      <c r="J300" s="88">
        <v>1</v>
      </c>
      <c r="K300" s="88">
        <v>1</v>
      </c>
    </row>
    <row r="301" spans="1:11" ht="12" customHeight="1" x14ac:dyDescent="0.2">
      <c r="A301" s="124">
        <v>5</v>
      </c>
      <c r="B301" s="126" t="s">
        <v>110</v>
      </c>
      <c r="C301" s="188">
        <f t="shared" si="34"/>
        <v>1</v>
      </c>
      <c r="D301" s="87">
        <v>1</v>
      </c>
      <c r="E301" s="87">
        <v>0</v>
      </c>
      <c r="F301" s="87">
        <v>0</v>
      </c>
      <c r="G301" s="87">
        <v>0</v>
      </c>
      <c r="H301" s="88">
        <v>0</v>
      </c>
      <c r="I301" s="88">
        <v>1</v>
      </c>
      <c r="J301" s="88">
        <v>1</v>
      </c>
      <c r="K301" s="88">
        <v>0</v>
      </c>
    </row>
    <row r="302" spans="1:11" ht="12" customHeight="1" x14ac:dyDescent="0.2">
      <c r="A302" s="124">
        <v>6</v>
      </c>
      <c r="B302" s="126" t="s">
        <v>109</v>
      </c>
      <c r="C302" s="188">
        <f t="shared" si="34"/>
        <v>10</v>
      </c>
      <c r="D302" s="87">
        <v>6</v>
      </c>
      <c r="E302" s="87">
        <v>1</v>
      </c>
      <c r="F302" s="87">
        <v>3</v>
      </c>
      <c r="G302" s="87">
        <v>0</v>
      </c>
      <c r="H302" s="88">
        <v>3</v>
      </c>
      <c r="I302" s="88">
        <v>7</v>
      </c>
      <c r="J302" s="88">
        <v>6</v>
      </c>
      <c r="K302" s="88">
        <v>4</v>
      </c>
    </row>
    <row r="303" spans="1:11" ht="12" customHeight="1" x14ac:dyDescent="0.2">
      <c r="A303" s="124">
        <v>7</v>
      </c>
      <c r="B303" s="126" t="s">
        <v>108</v>
      </c>
      <c r="C303" s="188">
        <f t="shared" si="34"/>
        <v>2</v>
      </c>
      <c r="D303" s="87">
        <v>0</v>
      </c>
      <c r="E303" s="87">
        <v>0</v>
      </c>
      <c r="F303" s="87">
        <v>2</v>
      </c>
      <c r="G303" s="87">
        <v>0</v>
      </c>
      <c r="H303" s="88">
        <v>0</v>
      </c>
      <c r="I303" s="88">
        <v>2</v>
      </c>
      <c r="J303" s="88">
        <v>1</v>
      </c>
      <c r="K303" s="88">
        <v>1</v>
      </c>
    </row>
    <row r="304" spans="1:11" ht="12" customHeight="1" x14ac:dyDescent="0.2">
      <c r="A304" s="124">
        <v>8</v>
      </c>
      <c r="B304" s="126" t="s">
        <v>107</v>
      </c>
      <c r="C304" s="188">
        <f t="shared" si="34"/>
        <v>2</v>
      </c>
      <c r="D304" s="87">
        <v>1</v>
      </c>
      <c r="E304" s="87">
        <v>0</v>
      </c>
      <c r="F304" s="87">
        <v>1</v>
      </c>
      <c r="G304" s="87">
        <v>0</v>
      </c>
      <c r="H304" s="88">
        <v>1</v>
      </c>
      <c r="I304" s="88">
        <v>1</v>
      </c>
      <c r="J304" s="88">
        <v>2</v>
      </c>
      <c r="K304" s="88">
        <v>0</v>
      </c>
    </row>
    <row r="305" spans="1:11" ht="12" customHeight="1" x14ac:dyDescent="0.2">
      <c r="A305" s="124">
        <v>9</v>
      </c>
      <c r="B305" s="126" t="s">
        <v>106</v>
      </c>
      <c r="C305" s="188">
        <f t="shared" si="34"/>
        <v>2</v>
      </c>
      <c r="D305" s="87">
        <v>0</v>
      </c>
      <c r="E305" s="87">
        <v>1</v>
      </c>
      <c r="F305" s="87">
        <v>1</v>
      </c>
      <c r="G305" s="87">
        <v>0</v>
      </c>
      <c r="H305" s="88">
        <v>0</v>
      </c>
      <c r="I305" s="88">
        <v>2</v>
      </c>
      <c r="J305" s="88">
        <v>1</v>
      </c>
      <c r="K305" s="88">
        <v>1</v>
      </c>
    </row>
    <row r="306" spans="1:11" ht="12" customHeight="1" x14ac:dyDescent="0.2">
      <c r="A306" s="124">
        <v>10</v>
      </c>
      <c r="B306" s="126" t="s">
        <v>105</v>
      </c>
      <c r="C306" s="188">
        <f t="shared" si="34"/>
        <v>16</v>
      </c>
      <c r="D306" s="87">
        <v>10</v>
      </c>
      <c r="E306" s="87">
        <v>5</v>
      </c>
      <c r="F306" s="87">
        <v>1</v>
      </c>
      <c r="G306" s="87">
        <v>0</v>
      </c>
      <c r="H306" s="88">
        <v>6</v>
      </c>
      <c r="I306" s="88">
        <v>10</v>
      </c>
      <c r="J306" s="88">
        <v>9</v>
      </c>
      <c r="K306" s="88">
        <v>7</v>
      </c>
    </row>
    <row r="307" spans="1:11" ht="12" customHeight="1" x14ac:dyDescent="0.2">
      <c r="A307" s="124">
        <v>11</v>
      </c>
      <c r="B307" s="126" t="s">
        <v>104</v>
      </c>
      <c r="C307" s="188">
        <f t="shared" si="34"/>
        <v>9</v>
      </c>
      <c r="D307" s="87">
        <v>6</v>
      </c>
      <c r="E307" s="87">
        <v>2</v>
      </c>
      <c r="F307" s="87">
        <v>1</v>
      </c>
      <c r="G307" s="87">
        <v>0</v>
      </c>
      <c r="H307" s="88">
        <v>3</v>
      </c>
      <c r="I307" s="88">
        <v>6</v>
      </c>
      <c r="J307" s="88">
        <v>7</v>
      </c>
      <c r="K307" s="88">
        <v>2</v>
      </c>
    </row>
    <row r="308" spans="1:11" ht="12" customHeight="1" x14ac:dyDescent="0.2">
      <c r="A308" s="124">
        <v>12</v>
      </c>
      <c r="B308" s="126" t="s">
        <v>103</v>
      </c>
      <c r="C308" s="188">
        <f t="shared" si="34"/>
        <v>3</v>
      </c>
      <c r="D308" s="87">
        <v>2</v>
      </c>
      <c r="E308" s="87">
        <v>0</v>
      </c>
      <c r="F308" s="87">
        <v>1</v>
      </c>
      <c r="G308" s="87">
        <v>0</v>
      </c>
      <c r="H308" s="88">
        <v>1</v>
      </c>
      <c r="I308" s="88">
        <v>2</v>
      </c>
      <c r="J308" s="88">
        <v>3</v>
      </c>
      <c r="K308" s="88">
        <v>0</v>
      </c>
    </row>
    <row r="309" spans="1:11" ht="12" customHeight="1" x14ac:dyDescent="0.2">
      <c r="A309" s="124">
        <v>13</v>
      </c>
      <c r="B309" s="126" t="s">
        <v>102</v>
      </c>
      <c r="C309" s="188">
        <f t="shared" si="34"/>
        <v>3</v>
      </c>
      <c r="D309" s="87">
        <v>2</v>
      </c>
      <c r="E309" s="87">
        <v>0</v>
      </c>
      <c r="F309" s="87">
        <v>1</v>
      </c>
      <c r="G309" s="87">
        <v>0</v>
      </c>
      <c r="H309" s="88">
        <v>1</v>
      </c>
      <c r="I309" s="88">
        <v>2</v>
      </c>
      <c r="J309" s="88">
        <v>2</v>
      </c>
      <c r="K309" s="88">
        <v>1</v>
      </c>
    </row>
    <row r="310" spans="1:11" ht="12" customHeight="1" x14ac:dyDescent="0.2">
      <c r="A310" s="124">
        <v>14</v>
      </c>
      <c r="B310" s="126" t="s">
        <v>101</v>
      </c>
      <c r="C310" s="188">
        <f t="shared" si="34"/>
        <v>15</v>
      </c>
      <c r="D310" s="87">
        <v>3</v>
      </c>
      <c r="E310" s="87">
        <v>4</v>
      </c>
      <c r="F310" s="87">
        <v>8</v>
      </c>
      <c r="G310" s="87">
        <v>0</v>
      </c>
      <c r="H310" s="88">
        <v>6</v>
      </c>
      <c r="I310" s="88">
        <v>9</v>
      </c>
      <c r="J310" s="88">
        <v>9</v>
      </c>
      <c r="K310" s="88">
        <v>6</v>
      </c>
    </row>
    <row r="311" spans="1:11" ht="12" customHeight="1" x14ac:dyDescent="0.2">
      <c r="A311" s="124">
        <v>15</v>
      </c>
      <c r="B311" s="126" t="s">
        <v>100</v>
      </c>
      <c r="C311" s="188">
        <f t="shared" si="34"/>
        <v>0</v>
      </c>
      <c r="D311" s="87">
        <v>0</v>
      </c>
      <c r="E311" s="87">
        <v>0</v>
      </c>
      <c r="F311" s="87">
        <v>0</v>
      </c>
      <c r="G311" s="87">
        <v>0</v>
      </c>
      <c r="H311" s="87">
        <v>0</v>
      </c>
      <c r="I311" s="87">
        <v>0</v>
      </c>
      <c r="J311" s="87">
        <v>0</v>
      </c>
      <c r="K311" s="87">
        <v>0</v>
      </c>
    </row>
    <row r="312" spans="1:11" ht="12" customHeight="1" x14ac:dyDescent="0.2">
      <c r="A312" s="124"/>
      <c r="B312" s="86" t="s">
        <v>11</v>
      </c>
      <c r="C312" s="128">
        <f t="shared" ref="C312:K312" si="35">SUM(C297:C311)</f>
        <v>102</v>
      </c>
      <c r="D312" s="188">
        <f t="shared" si="35"/>
        <v>52</v>
      </c>
      <c r="E312" s="188">
        <f t="shared" si="35"/>
        <v>24</v>
      </c>
      <c r="F312" s="188">
        <f t="shared" si="35"/>
        <v>26</v>
      </c>
      <c r="G312" s="188">
        <f t="shared" si="35"/>
        <v>0</v>
      </c>
      <c r="H312" s="188">
        <f t="shared" si="35"/>
        <v>31</v>
      </c>
      <c r="I312" s="188">
        <f t="shared" si="35"/>
        <v>71</v>
      </c>
      <c r="J312" s="188">
        <f t="shared" si="35"/>
        <v>64</v>
      </c>
      <c r="K312" s="188">
        <f t="shared" si="35"/>
        <v>38</v>
      </c>
    </row>
    <row r="313" spans="1:11" ht="12" customHeight="1" x14ac:dyDescent="0.2">
      <c r="A313" s="308" t="s">
        <v>125</v>
      </c>
      <c r="B313" s="309"/>
      <c r="C313" s="309"/>
      <c r="D313" s="309"/>
      <c r="E313" s="309"/>
      <c r="F313" s="309"/>
      <c r="G313" s="309"/>
      <c r="H313" s="309"/>
      <c r="I313" s="309"/>
      <c r="J313" s="309"/>
      <c r="K313" s="310"/>
    </row>
    <row r="314" spans="1:11" ht="12" customHeight="1" x14ac:dyDescent="0.2">
      <c r="A314" s="124">
        <v>1</v>
      </c>
      <c r="B314" s="126" t="s">
        <v>114</v>
      </c>
      <c r="C314" s="188">
        <f t="shared" ref="C314:C328" si="36">D314+E314+F314+G314</f>
        <v>0</v>
      </c>
      <c r="D314" s="87">
        <v>0</v>
      </c>
      <c r="E314" s="87">
        <v>0</v>
      </c>
      <c r="F314" s="87">
        <v>0</v>
      </c>
      <c r="G314" s="87">
        <v>0</v>
      </c>
      <c r="H314" s="87">
        <v>0</v>
      </c>
      <c r="I314" s="87">
        <v>0</v>
      </c>
      <c r="J314" s="87">
        <v>0</v>
      </c>
      <c r="K314" s="87">
        <v>0</v>
      </c>
    </row>
    <row r="315" spans="1:11" ht="12" customHeight="1" x14ac:dyDescent="0.2">
      <c r="A315" s="124">
        <v>2</v>
      </c>
      <c r="B315" s="126" t="s">
        <v>113</v>
      </c>
      <c r="C315" s="188">
        <f t="shared" si="36"/>
        <v>1</v>
      </c>
      <c r="D315" s="87">
        <v>1</v>
      </c>
      <c r="E315" s="87">
        <v>0</v>
      </c>
      <c r="F315" s="87">
        <v>0</v>
      </c>
      <c r="G315" s="87">
        <v>0</v>
      </c>
      <c r="H315" s="88">
        <v>0</v>
      </c>
      <c r="I315" s="88">
        <v>1</v>
      </c>
      <c r="J315" s="88">
        <v>1</v>
      </c>
      <c r="K315" s="88">
        <v>0</v>
      </c>
    </row>
    <row r="316" spans="1:11" ht="12" customHeight="1" x14ac:dyDescent="0.2">
      <c r="A316" s="124">
        <v>3</v>
      </c>
      <c r="B316" s="126" t="s">
        <v>112</v>
      </c>
      <c r="C316" s="188">
        <f t="shared" si="36"/>
        <v>1</v>
      </c>
      <c r="D316" s="87">
        <v>0</v>
      </c>
      <c r="E316" s="87">
        <v>1</v>
      </c>
      <c r="F316" s="87">
        <v>0</v>
      </c>
      <c r="G316" s="87">
        <v>0</v>
      </c>
      <c r="H316" s="88">
        <v>0</v>
      </c>
      <c r="I316" s="88">
        <v>1</v>
      </c>
      <c r="J316" s="88">
        <v>1</v>
      </c>
      <c r="K316" s="88">
        <v>0</v>
      </c>
    </row>
    <row r="317" spans="1:11" ht="12" customHeight="1" x14ac:dyDescent="0.2">
      <c r="A317" s="124">
        <v>4</v>
      </c>
      <c r="B317" s="126" t="s">
        <v>111</v>
      </c>
      <c r="C317" s="188">
        <f t="shared" si="36"/>
        <v>1</v>
      </c>
      <c r="D317" s="87">
        <v>1</v>
      </c>
      <c r="E317" s="87">
        <v>0</v>
      </c>
      <c r="F317" s="87">
        <v>0</v>
      </c>
      <c r="G317" s="87">
        <v>0</v>
      </c>
      <c r="H317" s="88">
        <v>0</v>
      </c>
      <c r="I317" s="88">
        <v>1</v>
      </c>
      <c r="J317" s="88">
        <v>0</v>
      </c>
      <c r="K317" s="88">
        <v>1</v>
      </c>
    </row>
    <row r="318" spans="1:11" ht="12" customHeight="1" x14ac:dyDescent="0.2">
      <c r="A318" s="124">
        <v>5</v>
      </c>
      <c r="B318" s="126" t="s">
        <v>110</v>
      </c>
      <c r="C318" s="188">
        <f t="shared" si="36"/>
        <v>2</v>
      </c>
      <c r="D318" s="87">
        <v>0</v>
      </c>
      <c r="E318" s="87">
        <v>2</v>
      </c>
      <c r="F318" s="87">
        <v>0</v>
      </c>
      <c r="G318" s="87">
        <v>0</v>
      </c>
      <c r="H318" s="88">
        <v>1</v>
      </c>
      <c r="I318" s="88">
        <v>1</v>
      </c>
      <c r="J318" s="88">
        <v>2</v>
      </c>
      <c r="K318" s="88">
        <v>0</v>
      </c>
    </row>
    <row r="319" spans="1:11" ht="12" customHeight="1" x14ac:dyDescent="0.2">
      <c r="A319" s="124">
        <v>6</v>
      </c>
      <c r="B319" s="126" t="s">
        <v>109</v>
      </c>
      <c r="C319" s="188">
        <f t="shared" si="36"/>
        <v>4</v>
      </c>
      <c r="D319" s="87">
        <v>2</v>
      </c>
      <c r="E319" s="87">
        <v>2</v>
      </c>
      <c r="F319" s="87">
        <v>0</v>
      </c>
      <c r="G319" s="87">
        <v>0</v>
      </c>
      <c r="H319" s="88">
        <v>1</v>
      </c>
      <c r="I319" s="88">
        <v>3</v>
      </c>
      <c r="J319" s="88">
        <v>3</v>
      </c>
      <c r="K319" s="88">
        <v>1</v>
      </c>
    </row>
    <row r="320" spans="1:11" ht="12" customHeight="1" x14ac:dyDescent="0.2">
      <c r="A320" s="124">
        <v>7</v>
      </c>
      <c r="B320" s="126" t="s">
        <v>108</v>
      </c>
      <c r="C320" s="188">
        <f t="shared" si="36"/>
        <v>2</v>
      </c>
      <c r="D320" s="87">
        <v>0</v>
      </c>
      <c r="E320" s="87">
        <v>2</v>
      </c>
      <c r="F320" s="87">
        <v>0</v>
      </c>
      <c r="G320" s="87">
        <v>0</v>
      </c>
      <c r="H320" s="88">
        <v>1</v>
      </c>
      <c r="I320" s="88">
        <v>1</v>
      </c>
      <c r="J320" s="88">
        <v>1</v>
      </c>
      <c r="K320" s="88">
        <v>1</v>
      </c>
    </row>
    <row r="321" spans="1:11" ht="12" customHeight="1" x14ac:dyDescent="0.2">
      <c r="A321" s="124">
        <v>8</v>
      </c>
      <c r="B321" s="126" t="s">
        <v>107</v>
      </c>
      <c r="C321" s="188">
        <f t="shared" si="36"/>
        <v>1</v>
      </c>
      <c r="D321" s="87">
        <v>1</v>
      </c>
      <c r="E321" s="87">
        <v>0</v>
      </c>
      <c r="F321" s="87">
        <v>0</v>
      </c>
      <c r="G321" s="87">
        <v>0</v>
      </c>
      <c r="H321" s="88">
        <v>0</v>
      </c>
      <c r="I321" s="88">
        <v>1</v>
      </c>
      <c r="J321" s="88">
        <v>1</v>
      </c>
      <c r="K321" s="88">
        <v>0</v>
      </c>
    </row>
    <row r="322" spans="1:11" ht="12" customHeight="1" x14ac:dyDescent="0.2">
      <c r="A322" s="124">
        <v>9</v>
      </c>
      <c r="B322" s="126" t="s">
        <v>106</v>
      </c>
      <c r="C322" s="188">
        <f t="shared" si="36"/>
        <v>10</v>
      </c>
      <c r="D322" s="87">
        <v>4</v>
      </c>
      <c r="E322" s="87">
        <v>6</v>
      </c>
      <c r="F322" s="87">
        <v>0</v>
      </c>
      <c r="G322" s="87">
        <v>0</v>
      </c>
      <c r="H322" s="88">
        <v>3</v>
      </c>
      <c r="I322" s="88">
        <v>7</v>
      </c>
      <c r="J322" s="88">
        <v>6</v>
      </c>
      <c r="K322" s="88">
        <v>4</v>
      </c>
    </row>
    <row r="323" spans="1:11" ht="12" customHeight="1" x14ac:dyDescent="0.2">
      <c r="A323" s="124">
        <v>10</v>
      </c>
      <c r="B323" s="126" t="s">
        <v>105</v>
      </c>
      <c r="C323" s="188">
        <f t="shared" si="36"/>
        <v>7</v>
      </c>
      <c r="D323" s="87">
        <v>2</v>
      </c>
      <c r="E323" s="87">
        <v>5</v>
      </c>
      <c r="F323" s="87">
        <v>0</v>
      </c>
      <c r="G323" s="87">
        <v>0</v>
      </c>
      <c r="H323" s="88">
        <v>2</v>
      </c>
      <c r="I323" s="88">
        <v>5</v>
      </c>
      <c r="J323" s="88">
        <v>4</v>
      </c>
      <c r="K323" s="88">
        <v>3</v>
      </c>
    </row>
    <row r="324" spans="1:11" ht="12" customHeight="1" x14ac:dyDescent="0.2">
      <c r="A324" s="124">
        <v>11</v>
      </c>
      <c r="B324" s="126" t="s">
        <v>104</v>
      </c>
      <c r="C324" s="188">
        <f t="shared" si="36"/>
        <v>1</v>
      </c>
      <c r="D324" s="87">
        <v>1</v>
      </c>
      <c r="E324" s="87">
        <v>0</v>
      </c>
      <c r="F324" s="87">
        <v>0</v>
      </c>
      <c r="G324" s="87">
        <v>0</v>
      </c>
      <c r="H324" s="88">
        <v>0</v>
      </c>
      <c r="I324" s="88">
        <v>1</v>
      </c>
      <c r="J324" s="88">
        <v>1</v>
      </c>
      <c r="K324" s="88">
        <v>0</v>
      </c>
    </row>
    <row r="325" spans="1:11" ht="12" customHeight="1" x14ac:dyDescent="0.2">
      <c r="A325" s="124">
        <v>12</v>
      </c>
      <c r="B325" s="126" t="s">
        <v>103</v>
      </c>
      <c r="C325" s="188">
        <f t="shared" si="36"/>
        <v>4</v>
      </c>
      <c r="D325" s="87">
        <v>1</v>
      </c>
      <c r="E325" s="87">
        <v>3</v>
      </c>
      <c r="F325" s="87">
        <v>0</v>
      </c>
      <c r="G325" s="87">
        <v>0</v>
      </c>
      <c r="H325" s="88">
        <v>1</v>
      </c>
      <c r="I325" s="88">
        <v>3</v>
      </c>
      <c r="J325" s="88">
        <v>2</v>
      </c>
      <c r="K325" s="88">
        <v>2</v>
      </c>
    </row>
    <row r="326" spans="1:11" ht="12" customHeight="1" x14ac:dyDescent="0.2">
      <c r="A326" s="124">
        <v>13</v>
      </c>
      <c r="B326" s="126" t="s">
        <v>102</v>
      </c>
      <c r="C326" s="188">
        <f t="shared" si="36"/>
        <v>0</v>
      </c>
      <c r="D326" s="87">
        <v>0</v>
      </c>
      <c r="E326" s="87">
        <v>0</v>
      </c>
      <c r="F326" s="87">
        <v>0</v>
      </c>
      <c r="G326" s="87">
        <v>0</v>
      </c>
      <c r="H326" s="87">
        <v>0</v>
      </c>
      <c r="I326" s="87">
        <v>0</v>
      </c>
      <c r="J326" s="87">
        <v>0</v>
      </c>
      <c r="K326" s="87">
        <v>0</v>
      </c>
    </row>
    <row r="327" spans="1:11" ht="12" customHeight="1" x14ac:dyDescent="0.2">
      <c r="A327" s="124">
        <v>14</v>
      </c>
      <c r="B327" s="126" t="s">
        <v>101</v>
      </c>
      <c r="C327" s="188">
        <f t="shared" si="36"/>
        <v>28</v>
      </c>
      <c r="D327" s="87">
        <v>17</v>
      </c>
      <c r="E327" s="87">
        <v>11</v>
      </c>
      <c r="F327" s="87">
        <v>0</v>
      </c>
      <c r="G327" s="87">
        <v>0</v>
      </c>
      <c r="H327" s="88">
        <v>6</v>
      </c>
      <c r="I327" s="88">
        <v>22</v>
      </c>
      <c r="J327" s="88">
        <v>12</v>
      </c>
      <c r="K327" s="88">
        <v>16</v>
      </c>
    </row>
    <row r="328" spans="1:11" ht="12" customHeight="1" x14ac:dyDescent="0.2">
      <c r="A328" s="124">
        <v>15</v>
      </c>
      <c r="B328" s="126" t="s">
        <v>100</v>
      </c>
      <c r="C328" s="188">
        <f t="shared" si="36"/>
        <v>2</v>
      </c>
      <c r="D328" s="87">
        <v>2</v>
      </c>
      <c r="E328" s="87">
        <v>0</v>
      </c>
      <c r="F328" s="87">
        <v>0</v>
      </c>
      <c r="G328" s="87">
        <v>0</v>
      </c>
      <c r="H328" s="88">
        <v>0</v>
      </c>
      <c r="I328" s="88">
        <v>2</v>
      </c>
      <c r="J328" s="88">
        <v>0</v>
      </c>
      <c r="K328" s="88">
        <v>2</v>
      </c>
    </row>
    <row r="329" spans="1:11" ht="12" customHeight="1" x14ac:dyDescent="0.2">
      <c r="A329" s="124"/>
      <c r="B329" s="86" t="s">
        <v>11</v>
      </c>
      <c r="C329" s="128">
        <f t="shared" ref="C329:K329" si="37">SUM(C314:C328)</f>
        <v>64</v>
      </c>
      <c r="D329" s="188">
        <f t="shared" si="37"/>
        <v>32</v>
      </c>
      <c r="E329" s="188">
        <f t="shared" si="37"/>
        <v>32</v>
      </c>
      <c r="F329" s="188">
        <f t="shared" si="37"/>
        <v>0</v>
      </c>
      <c r="G329" s="188">
        <f t="shared" si="37"/>
        <v>0</v>
      </c>
      <c r="H329" s="188">
        <f t="shared" si="37"/>
        <v>15</v>
      </c>
      <c r="I329" s="188">
        <f t="shared" si="37"/>
        <v>49</v>
      </c>
      <c r="J329" s="188">
        <f t="shared" si="37"/>
        <v>34</v>
      </c>
      <c r="K329" s="188">
        <f t="shared" si="37"/>
        <v>30</v>
      </c>
    </row>
    <row r="330" spans="1:11" ht="12" customHeight="1" x14ac:dyDescent="0.2">
      <c r="A330" s="308" t="s">
        <v>124</v>
      </c>
      <c r="B330" s="309"/>
      <c r="C330" s="309"/>
      <c r="D330" s="309"/>
      <c r="E330" s="309"/>
      <c r="F330" s="309"/>
      <c r="G330" s="309"/>
      <c r="H330" s="309"/>
      <c r="I330" s="309"/>
      <c r="J330" s="309"/>
      <c r="K330" s="310"/>
    </row>
    <row r="331" spans="1:11" ht="12" customHeight="1" x14ac:dyDescent="0.2">
      <c r="A331" s="124">
        <v>1</v>
      </c>
      <c r="B331" s="126" t="s">
        <v>114</v>
      </c>
      <c r="C331" s="188">
        <f t="shared" ref="C331:C345" si="38">D331+E331+F331+G331</f>
        <v>10</v>
      </c>
      <c r="D331" s="87">
        <v>6</v>
      </c>
      <c r="E331" s="87">
        <v>4</v>
      </c>
      <c r="F331" s="87">
        <v>0</v>
      </c>
      <c r="G331" s="87">
        <v>0</v>
      </c>
      <c r="H331" s="88">
        <v>3</v>
      </c>
      <c r="I331" s="88">
        <v>7</v>
      </c>
      <c r="J331" s="88">
        <v>10</v>
      </c>
      <c r="K331" s="88">
        <v>0</v>
      </c>
    </row>
    <row r="332" spans="1:11" ht="12" customHeight="1" x14ac:dyDescent="0.2">
      <c r="A332" s="124">
        <v>2</v>
      </c>
      <c r="B332" s="126" t="s">
        <v>113</v>
      </c>
      <c r="C332" s="188">
        <f t="shared" si="38"/>
        <v>4</v>
      </c>
      <c r="D332" s="87">
        <v>1</v>
      </c>
      <c r="E332" s="87">
        <v>3</v>
      </c>
      <c r="F332" s="87">
        <v>0</v>
      </c>
      <c r="G332" s="87">
        <v>0</v>
      </c>
      <c r="H332" s="88">
        <v>1</v>
      </c>
      <c r="I332" s="88">
        <v>3</v>
      </c>
      <c r="J332" s="88">
        <v>4</v>
      </c>
      <c r="K332" s="88">
        <v>0</v>
      </c>
    </row>
    <row r="333" spans="1:11" ht="12" customHeight="1" x14ac:dyDescent="0.2">
      <c r="A333" s="124">
        <v>3</v>
      </c>
      <c r="B333" s="126" t="s">
        <v>112</v>
      </c>
      <c r="C333" s="188">
        <f t="shared" si="38"/>
        <v>3</v>
      </c>
      <c r="D333" s="87">
        <v>2</v>
      </c>
      <c r="E333" s="87">
        <v>1</v>
      </c>
      <c r="F333" s="87">
        <v>0</v>
      </c>
      <c r="G333" s="87">
        <v>0</v>
      </c>
      <c r="H333" s="88">
        <v>1</v>
      </c>
      <c r="I333" s="88">
        <v>2</v>
      </c>
      <c r="J333" s="88">
        <v>3</v>
      </c>
      <c r="K333" s="88">
        <v>0</v>
      </c>
    </row>
    <row r="334" spans="1:11" ht="12" customHeight="1" x14ac:dyDescent="0.2">
      <c r="A334" s="124">
        <v>4</v>
      </c>
      <c r="B334" s="126" t="s">
        <v>111</v>
      </c>
      <c r="C334" s="188">
        <f t="shared" si="38"/>
        <v>3</v>
      </c>
      <c r="D334" s="87">
        <v>2</v>
      </c>
      <c r="E334" s="87">
        <v>1</v>
      </c>
      <c r="F334" s="87">
        <v>0</v>
      </c>
      <c r="G334" s="87">
        <v>0</v>
      </c>
      <c r="H334" s="88">
        <v>0</v>
      </c>
      <c r="I334" s="88">
        <v>3</v>
      </c>
      <c r="J334" s="88">
        <v>3</v>
      </c>
      <c r="K334" s="88">
        <v>0</v>
      </c>
    </row>
    <row r="335" spans="1:11" ht="12" customHeight="1" x14ac:dyDescent="0.2">
      <c r="A335" s="124">
        <v>5</v>
      </c>
      <c r="B335" s="126" t="s">
        <v>110</v>
      </c>
      <c r="C335" s="188">
        <f t="shared" si="38"/>
        <v>7</v>
      </c>
      <c r="D335" s="87">
        <v>3</v>
      </c>
      <c r="E335" s="87">
        <v>4</v>
      </c>
      <c r="F335" s="87">
        <v>0</v>
      </c>
      <c r="G335" s="87">
        <v>0</v>
      </c>
      <c r="H335" s="88">
        <v>2</v>
      </c>
      <c r="I335" s="88">
        <v>5</v>
      </c>
      <c r="J335" s="88">
        <v>7</v>
      </c>
      <c r="K335" s="88">
        <v>0</v>
      </c>
    </row>
    <row r="336" spans="1:11" ht="12" customHeight="1" x14ac:dyDescent="0.2">
      <c r="A336" s="124">
        <v>6</v>
      </c>
      <c r="B336" s="126" t="s">
        <v>109</v>
      </c>
      <c r="C336" s="188">
        <f t="shared" si="38"/>
        <v>4</v>
      </c>
      <c r="D336" s="87">
        <v>3</v>
      </c>
      <c r="E336" s="87">
        <v>1</v>
      </c>
      <c r="F336" s="87">
        <v>0</v>
      </c>
      <c r="G336" s="87">
        <v>0</v>
      </c>
      <c r="H336" s="88">
        <v>1</v>
      </c>
      <c r="I336" s="88">
        <v>3</v>
      </c>
      <c r="J336" s="88">
        <v>4</v>
      </c>
      <c r="K336" s="88">
        <v>0</v>
      </c>
    </row>
    <row r="337" spans="1:11" ht="12" customHeight="1" x14ac:dyDescent="0.2">
      <c r="A337" s="124">
        <v>7</v>
      </c>
      <c r="B337" s="126" t="s">
        <v>108</v>
      </c>
      <c r="C337" s="188">
        <f t="shared" si="38"/>
        <v>1</v>
      </c>
      <c r="D337" s="87">
        <v>1</v>
      </c>
      <c r="E337" s="87">
        <v>0</v>
      </c>
      <c r="F337" s="87">
        <v>0</v>
      </c>
      <c r="G337" s="87">
        <v>0</v>
      </c>
      <c r="H337" s="88">
        <v>0</v>
      </c>
      <c r="I337" s="88">
        <v>1</v>
      </c>
      <c r="J337" s="88">
        <v>1</v>
      </c>
      <c r="K337" s="88">
        <v>0</v>
      </c>
    </row>
    <row r="338" spans="1:11" ht="12" customHeight="1" x14ac:dyDescent="0.2">
      <c r="A338" s="124">
        <v>8</v>
      </c>
      <c r="B338" s="126" t="s">
        <v>107</v>
      </c>
      <c r="C338" s="188">
        <f t="shared" si="38"/>
        <v>4</v>
      </c>
      <c r="D338" s="87">
        <v>2</v>
      </c>
      <c r="E338" s="87">
        <v>2</v>
      </c>
      <c r="F338" s="87">
        <v>0</v>
      </c>
      <c r="G338" s="87">
        <v>0</v>
      </c>
      <c r="H338" s="88">
        <v>1</v>
      </c>
      <c r="I338" s="88">
        <v>3</v>
      </c>
      <c r="J338" s="88">
        <v>4</v>
      </c>
      <c r="K338" s="88">
        <v>0</v>
      </c>
    </row>
    <row r="339" spans="1:11" ht="12" customHeight="1" x14ac:dyDescent="0.2">
      <c r="A339" s="124">
        <v>9</v>
      </c>
      <c r="B339" s="126" t="s">
        <v>106</v>
      </c>
      <c r="C339" s="188">
        <f t="shared" si="38"/>
        <v>7</v>
      </c>
      <c r="D339" s="87">
        <v>5</v>
      </c>
      <c r="E339" s="87">
        <v>2</v>
      </c>
      <c r="F339" s="87">
        <v>0</v>
      </c>
      <c r="G339" s="87">
        <v>0</v>
      </c>
      <c r="H339" s="88">
        <v>1</v>
      </c>
      <c r="I339" s="88">
        <v>6</v>
      </c>
      <c r="J339" s="88">
        <v>7</v>
      </c>
      <c r="K339" s="88">
        <v>0</v>
      </c>
    </row>
    <row r="340" spans="1:11" ht="12" customHeight="1" x14ac:dyDescent="0.2">
      <c r="A340" s="124">
        <v>10</v>
      </c>
      <c r="B340" s="126" t="s">
        <v>105</v>
      </c>
      <c r="C340" s="188">
        <f t="shared" si="38"/>
        <v>17</v>
      </c>
      <c r="D340" s="87">
        <v>6</v>
      </c>
      <c r="E340" s="87">
        <v>11</v>
      </c>
      <c r="F340" s="87">
        <v>0</v>
      </c>
      <c r="G340" s="87">
        <v>0</v>
      </c>
      <c r="H340" s="88">
        <v>6</v>
      </c>
      <c r="I340" s="88">
        <v>11</v>
      </c>
      <c r="J340" s="88">
        <v>17</v>
      </c>
      <c r="K340" s="88">
        <v>0</v>
      </c>
    </row>
    <row r="341" spans="1:11" ht="12" customHeight="1" x14ac:dyDescent="0.2">
      <c r="A341" s="124">
        <v>11</v>
      </c>
      <c r="B341" s="126" t="s">
        <v>104</v>
      </c>
      <c r="C341" s="188">
        <f t="shared" si="38"/>
        <v>3</v>
      </c>
      <c r="D341" s="87">
        <v>1</v>
      </c>
      <c r="E341" s="87">
        <v>2</v>
      </c>
      <c r="F341" s="87">
        <v>0</v>
      </c>
      <c r="G341" s="87">
        <v>0</v>
      </c>
      <c r="H341" s="88">
        <v>1</v>
      </c>
      <c r="I341" s="88">
        <v>2</v>
      </c>
      <c r="J341" s="88">
        <v>3</v>
      </c>
      <c r="K341" s="88">
        <v>0</v>
      </c>
    </row>
    <row r="342" spans="1:11" ht="12" customHeight="1" x14ac:dyDescent="0.2">
      <c r="A342" s="124">
        <v>12</v>
      </c>
      <c r="B342" s="126" t="s">
        <v>103</v>
      </c>
      <c r="C342" s="188">
        <f t="shared" si="38"/>
        <v>4</v>
      </c>
      <c r="D342" s="87">
        <v>2</v>
      </c>
      <c r="E342" s="87">
        <v>2</v>
      </c>
      <c r="F342" s="87">
        <v>0</v>
      </c>
      <c r="G342" s="87">
        <v>0</v>
      </c>
      <c r="H342" s="88">
        <v>1</v>
      </c>
      <c r="I342" s="88">
        <v>3</v>
      </c>
      <c r="J342" s="88">
        <v>4</v>
      </c>
      <c r="K342" s="88">
        <v>0</v>
      </c>
    </row>
    <row r="343" spans="1:11" ht="12" customHeight="1" x14ac:dyDescent="0.2">
      <c r="A343" s="124">
        <v>13</v>
      </c>
      <c r="B343" s="126" t="s">
        <v>102</v>
      </c>
      <c r="C343" s="188">
        <f t="shared" si="38"/>
        <v>1</v>
      </c>
      <c r="D343" s="87">
        <v>0</v>
      </c>
      <c r="E343" s="87">
        <v>1</v>
      </c>
      <c r="F343" s="87">
        <v>0</v>
      </c>
      <c r="G343" s="87">
        <v>0</v>
      </c>
      <c r="H343" s="88">
        <v>0</v>
      </c>
      <c r="I343" s="88">
        <v>1</v>
      </c>
      <c r="J343" s="88">
        <v>1</v>
      </c>
      <c r="K343" s="88">
        <v>0</v>
      </c>
    </row>
    <row r="344" spans="1:11" ht="12" customHeight="1" x14ac:dyDescent="0.2">
      <c r="A344" s="124">
        <v>14</v>
      </c>
      <c r="B344" s="126" t="s">
        <v>101</v>
      </c>
      <c r="C344" s="188">
        <f t="shared" si="38"/>
        <v>22</v>
      </c>
      <c r="D344" s="87">
        <v>9</v>
      </c>
      <c r="E344" s="87">
        <v>13</v>
      </c>
      <c r="F344" s="87">
        <v>0</v>
      </c>
      <c r="G344" s="87">
        <v>0</v>
      </c>
      <c r="H344" s="88">
        <v>8</v>
      </c>
      <c r="I344" s="88">
        <v>14</v>
      </c>
      <c r="J344" s="88">
        <v>22</v>
      </c>
      <c r="K344" s="88">
        <v>0</v>
      </c>
    </row>
    <row r="345" spans="1:11" ht="12" customHeight="1" x14ac:dyDescent="0.2">
      <c r="A345" s="124">
        <v>15</v>
      </c>
      <c r="B345" s="126" t="s">
        <v>100</v>
      </c>
      <c r="C345" s="188">
        <f t="shared" si="38"/>
        <v>0</v>
      </c>
      <c r="D345" s="87">
        <v>0</v>
      </c>
      <c r="E345" s="87">
        <v>0</v>
      </c>
      <c r="F345" s="87">
        <v>0</v>
      </c>
      <c r="G345" s="87">
        <v>0</v>
      </c>
      <c r="H345" s="88">
        <v>0</v>
      </c>
      <c r="I345" s="88">
        <v>0</v>
      </c>
      <c r="J345" s="88">
        <v>0</v>
      </c>
      <c r="K345" s="88">
        <v>0</v>
      </c>
    </row>
    <row r="346" spans="1:11" ht="12" customHeight="1" x14ac:dyDescent="0.2">
      <c r="A346" s="124"/>
      <c r="B346" s="86" t="s">
        <v>11</v>
      </c>
      <c r="C346" s="128">
        <f t="shared" ref="C346:K346" si="39">SUM(C331:C345)</f>
        <v>90</v>
      </c>
      <c r="D346" s="188">
        <f t="shared" si="39"/>
        <v>43</v>
      </c>
      <c r="E346" s="188">
        <f t="shared" si="39"/>
        <v>47</v>
      </c>
      <c r="F346" s="188">
        <f t="shared" si="39"/>
        <v>0</v>
      </c>
      <c r="G346" s="188">
        <f t="shared" si="39"/>
        <v>0</v>
      </c>
      <c r="H346" s="188">
        <f t="shared" si="39"/>
        <v>26</v>
      </c>
      <c r="I346" s="188">
        <f t="shared" si="39"/>
        <v>64</v>
      </c>
      <c r="J346" s="188">
        <f t="shared" si="39"/>
        <v>90</v>
      </c>
      <c r="K346" s="188">
        <f t="shared" si="39"/>
        <v>0</v>
      </c>
    </row>
    <row r="347" spans="1:11" ht="12" customHeight="1" x14ac:dyDescent="0.2">
      <c r="A347" s="308" t="s">
        <v>123</v>
      </c>
      <c r="B347" s="309"/>
      <c r="C347" s="309"/>
      <c r="D347" s="309"/>
      <c r="E347" s="309"/>
      <c r="F347" s="309"/>
      <c r="G347" s="309"/>
      <c r="H347" s="309"/>
      <c r="I347" s="309"/>
      <c r="J347" s="309"/>
      <c r="K347" s="310"/>
    </row>
    <row r="348" spans="1:11" ht="12" customHeight="1" x14ac:dyDescent="0.2">
      <c r="A348" s="124">
        <v>1</v>
      </c>
      <c r="B348" s="126" t="s">
        <v>114</v>
      </c>
      <c r="C348" s="188">
        <f t="shared" ref="C348:C362" si="40">D348+E348+F348+G348</f>
        <v>5</v>
      </c>
      <c r="D348" s="87">
        <v>3</v>
      </c>
      <c r="E348" s="87">
        <v>2</v>
      </c>
      <c r="F348" s="87">
        <v>0</v>
      </c>
      <c r="G348" s="87">
        <v>0</v>
      </c>
      <c r="H348" s="88">
        <v>2</v>
      </c>
      <c r="I348" s="88">
        <v>3</v>
      </c>
      <c r="J348" s="88">
        <v>3</v>
      </c>
      <c r="K348" s="88">
        <v>2</v>
      </c>
    </row>
    <row r="349" spans="1:11" ht="12" customHeight="1" x14ac:dyDescent="0.2">
      <c r="A349" s="124">
        <v>2</v>
      </c>
      <c r="B349" s="126" t="s">
        <v>113</v>
      </c>
      <c r="C349" s="188">
        <f t="shared" si="40"/>
        <v>9</v>
      </c>
      <c r="D349" s="87">
        <v>7</v>
      </c>
      <c r="E349" s="87">
        <v>2</v>
      </c>
      <c r="F349" s="87">
        <v>0</v>
      </c>
      <c r="G349" s="87">
        <v>0</v>
      </c>
      <c r="H349" s="88">
        <v>4</v>
      </c>
      <c r="I349" s="88">
        <v>5</v>
      </c>
      <c r="J349" s="88">
        <v>5</v>
      </c>
      <c r="K349" s="88">
        <v>4</v>
      </c>
    </row>
    <row r="350" spans="1:11" ht="12" customHeight="1" x14ac:dyDescent="0.2">
      <c r="A350" s="124">
        <v>3</v>
      </c>
      <c r="B350" s="126" t="s">
        <v>112</v>
      </c>
      <c r="C350" s="188">
        <f t="shared" si="40"/>
        <v>13</v>
      </c>
      <c r="D350" s="87">
        <v>10</v>
      </c>
      <c r="E350" s="87">
        <v>3</v>
      </c>
      <c r="F350" s="87">
        <v>0</v>
      </c>
      <c r="G350" s="87">
        <v>0</v>
      </c>
      <c r="H350" s="88">
        <v>4</v>
      </c>
      <c r="I350" s="88">
        <v>9</v>
      </c>
      <c r="J350" s="88">
        <v>7</v>
      </c>
      <c r="K350" s="88">
        <v>6</v>
      </c>
    </row>
    <row r="351" spans="1:11" ht="12" customHeight="1" x14ac:dyDescent="0.2">
      <c r="A351" s="124">
        <v>4</v>
      </c>
      <c r="B351" s="126" t="s">
        <v>111</v>
      </c>
      <c r="C351" s="188">
        <f t="shared" si="40"/>
        <v>10</v>
      </c>
      <c r="D351" s="87">
        <v>8</v>
      </c>
      <c r="E351" s="87">
        <v>2</v>
      </c>
      <c r="F351" s="87">
        <v>0</v>
      </c>
      <c r="G351" s="87">
        <v>0</v>
      </c>
      <c r="H351" s="88">
        <v>3</v>
      </c>
      <c r="I351" s="88">
        <v>7</v>
      </c>
      <c r="J351" s="88">
        <v>6</v>
      </c>
      <c r="K351" s="88">
        <v>4</v>
      </c>
    </row>
    <row r="352" spans="1:11" ht="12" customHeight="1" x14ac:dyDescent="0.2">
      <c r="A352" s="124">
        <v>5</v>
      </c>
      <c r="B352" s="126" t="s">
        <v>110</v>
      </c>
      <c r="C352" s="188">
        <f t="shared" si="40"/>
        <v>6</v>
      </c>
      <c r="D352" s="87">
        <v>4</v>
      </c>
      <c r="E352" s="87">
        <v>2</v>
      </c>
      <c r="F352" s="87">
        <v>0</v>
      </c>
      <c r="G352" s="87">
        <v>0</v>
      </c>
      <c r="H352" s="88">
        <v>2</v>
      </c>
      <c r="I352" s="88">
        <v>4</v>
      </c>
      <c r="J352" s="88">
        <v>3</v>
      </c>
      <c r="K352" s="88">
        <v>3</v>
      </c>
    </row>
    <row r="353" spans="1:11" ht="12" customHeight="1" x14ac:dyDescent="0.2">
      <c r="A353" s="124">
        <v>6</v>
      </c>
      <c r="B353" s="126" t="s">
        <v>109</v>
      </c>
      <c r="C353" s="188">
        <f t="shared" si="40"/>
        <v>9</v>
      </c>
      <c r="D353" s="87">
        <v>7</v>
      </c>
      <c r="E353" s="87">
        <v>2</v>
      </c>
      <c r="F353" s="87">
        <v>0</v>
      </c>
      <c r="G353" s="87">
        <v>0</v>
      </c>
      <c r="H353" s="88">
        <v>3</v>
      </c>
      <c r="I353" s="88">
        <v>6</v>
      </c>
      <c r="J353" s="88">
        <v>5</v>
      </c>
      <c r="K353" s="88">
        <v>4</v>
      </c>
    </row>
    <row r="354" spans="1:11" ht="12" customHeight="1" x14ac:dyDescent="0.2">
      <c r="A354" s="124">
        <v>7</v>
      </c>
      <c r="B354" s="126" t="s">
        <v>108</v>
      </c>
      <c r="C354" s="188">
        <f t="shared" si="40"/>
        <v>6</v>
      </c>
      <c r="D354" s="87">
        <v>4</v>
      </c>
      <c r="E354" s="87">
        <v>2</v>
      </c>
      <c r="F354" s="87">
        <v>0</v>
      </c>
      <c r="G354" s="87">
        <v>0</v>
      </c>
      <c r="H354" s="88">
        <v>3</v>
      </c>
      <c r="I354" s="88">
        <v>3</v>
      </c>
      <c r="J354" s="88">
        <v>4</v>
      </c>
      <c r="K354" s="88">
        <v>2</v>
      </c>
    </row>
    <row r="355" spans="1:11" ht="12" customHeight="1" x14ac:dyDescent="0.2">
      <c r="A355" s="124">
        <v>8</v>
      </c>
      <c r="B355" s="126" t="s">
        <v>107</v>
      </c>
      <c r="C355" s="188">
        <f t="shared" si="40"/>
        <v>6</v>
      </c>
      <c r="D355" s="87">
        <v>3</v>
      </c>
      <c r="E355" s="87">
        <v>3</v>
      </c>
      <c r="F355" s="87">
        <v>0</v>
      </c>
      <c r="G355" s="87">
        <v>0</v>
      </c>
      <c r="H355" s="88">
        <v>2</v>
      </c>
      <c r="I355" s="88">
        <v>4</v>
      </c>
      <c r="J355" s="88">
        <v>5</v>
      </c>
      <c r="K355" s="88">
        <v>1</v>
      </c>
    </row>
    <row r="356" spans="1:11" ht="12" customHeight="1" x14ac:dyDescent="0.2">
      <c r="A356" s="124">
        <v>9</v>
      </c>
      <c r="B356" s="126" t="s">
        <v>106</v>
      </c>
      <c r="C356" s="188">
        <f t="shared" si="40"/>
        <v>24</v>
      </c>
      <c r="D356" s="87">
        <v>19</v>
      </c>
      <c r="E356" s="87">
        <v>5</v>
      </c>
      <c r="F356" s="87">
        <v>0</v>
      </c>
      <c r="G356" s="87">
        <v>0</v>
      </c>
      <c r="H356" s="88">
        <v>8</v>
      </c>
      <c r="I356" s="88">
        <v>16</v>
      </c>
      <c r="J356" s="88">
        <v>14</v>
      </c>
      <c r="K356" s="88">
        <v>10</v>
      </c>
    </row>
    <row r="357" spans="1:11" ht="12" customHeight="1" x14ac:dyDescent="0.2">
      <c r="A357" s="124">
        <v>10</v>
      </c>
      <c r="B357" s="126" t="s">
        <v>105</v>
      </c>
      <c r="C357" s="188">
        <f t="shared" si="40"/>
        <v>20</v>
      </c>
      <c r="D357" s="87">
        <v>15</v>
      </c>
      <c r="E357" s="87">
        <v>5</v>
      </c>
      <c r="F357" s="87">
        <v>0</v>
      </c>
      <c r="G357" s="87">
        <v>0</v>
      </c>
      <c r="H357" s="88">
        <v>7</v>
      </c>
      <c r="I357" s="88">
        <v>13</v>
      </c>
      <c r="J357" s="88">
        <v>14</v>
      </c>
      <c r="K357" s="88">
        <v>6</v>
      </c>
    </row>
    <row r="358" spans="1:11" ht="12" customHeight="1" x14ac:dyDescent="0.2">
      <c r="A358" s="124">
        <v>11</v>
      </c>
      <c r="B358" s="126" t="s">
        <v>104</v>
      </c>
      <c r="C358" s="188">
        <f t="shared" si="40"/>
        <v>5</v>
      </c>
      <c r="D358" s="87">
        <v>4</v>
      </c>
      <c r="E358" s="87">
        <v>1</v>
      </c>
      <c r="F358" s="87">
        <v>0</v>
      </c>
      <c r="G358" s="87">
        <v>0</v>
      </c>
      <c r="H358" s="88">
        <v>2</v>
      </c>
      <c r="I358" s="88">
        <v>3</v>
      </c>
      <c r="J358" s="88">
        <v>4</v>
      </c>
      <c r="K358" s="88">
        <v>1</v>
      </c>
    </row>
    <row r="359" spans="1:11" ht="12" customHeight="1" x14ac:dyDescent="0.2">
      <c r="A359" s="124">
        <v>12</v>
      </c>
      <c r="B359" s="126" t="s">
        <v>103</v>
      </c>
      <c r="C359" s="188">
        <f t="shared" si="40"/>
        <v>7</v>
      </c>
      <c r="D359" s="87">
        <v>3</v>
      </c>
      <c r="E359" s="87">
        <v>4</v>
      </c>
      <c r="F359" s="87">
        <v>0</v>
      </c>
      <c r="G359" s="87">
        <v>0</v>
      </c>
      <c r="H359" s="88">
        <v>2</v>
      </c>
      <c r="I359" s="88">
        <v>5</v>
      </c>
      <c r="J359" s="88">
        <v>6</v>
      </c>
      <c r="K359" s="88">
        <v>1</v>
      </c>
    </row>
    <row r="360" spans="1:11" ht="12" customHeight="1" x14ac:dyDescent="0.2">
      <c r="A360" s="124">
        <v>13</v>
      </c>
      <c r="B360" s="126" t="s">
        <v>102</v>
      </c>
      <c r="C360" s="188">
        <f t="shared" si="40"/>
        <v>7</v>
      </c>
      <c r="D360" s="87">
        <v>6</v>
      </c>
      <c r="E360" s="87">
        <v>1</v>
      </c>
      <c r="F360" s="87">
        <v>0</v>
      </c>
      <c r="G360" s="87">
        <v>0</v>
      </c>
      <c r="H360" s="88">
        <v>2</v>
      </c>
      <c r="I360" s="88">
        <v>5</v>
      </c>
      <c r="J360" s="88">
        <v>4</v>
      </c>
      <c r="K360" s="88">
        <v>3</v>
      </c>
    </row>
    <row r="361" spans="1:11" ht="12" customHeight="1" x14ac:dyDescent="0.2">
      <c r="A361" s="124">
        <v>14</v>
      </c>
      <c r="B361" s="126" t="s">
        <v>101</v>
      </c>
      <c r="C361" s="188">
        <f t="shared" si="40"/>
        <v>45</v>
      </c>
      <c r="D361" s="87">
        <v>32</v>
      </c>
      <c r="E361" s="87">
        <v>13</v>
      </c>
      <c r="F361" s="87">
        <v>0</v>
      </c>
      <c r="G361" s="87">
        <v>0</v>
      </c>
      <c r="H361" s="88">
        <v>13</v>
      </c>
      <c r="I361" s="88">
        <v>32</v>
      </c>
      <c r="J361" s="88">
        <v>30</v>
      </c>
      <c r="K361" s="88">
        <v>16</v>
      </c>
    </row>
    <row r="362" spans="1:11" ht="12" customHeight="1" x14ac:dyDescent="0.2">
      <c r="A362" s="124">
        <v>15</v>
      </c>
      <c r="B362" s="126" t="s">
        <v>100</v>
      </c>
      <c r="C362" s="188">
        <f t="shared" si="40"/>
        <v>0</v>
      </c>
      <c r="D362" s="87">
        <v>0</v>
      </c>
      <c r="E362" s="87">
        <v>0</v>
      </c>
      <c r="F362" s="87">
        <v>0</v>
      </c>
      <c r="G362" s="87">
        <v>0</v>
      </c>
      <c r="H362" s="87">
        <v>0</v>
      </c>
      <c r="I362" s="87">
        <v>0</v>
      </c>
      <c r="J362" s="87">
        <v>0</v>
      </c>
      <c r="K362" s="87">
        <v>0</v>
      </c>
    </row>
    <row r="363" spans="1:11" ht="12" customHeight="1" x14ac:dyDescent="0.2">
      <c r="A363" s="124"/>
      <c r="B363" s="86" t="s">
        <v>11</v>
      </c>
      <c r="C363" s="128">
        <f t="shared" ref="C363:K363" si="41">SUM(C348:C362)</f>
        <v>172</v>
      </c>
      <c r="D363" s="188">
        <f t="shared" si="41"/>
        <v>125</v>
      </c>
      <c r="E363" s="188">
        <f t="shared" si="41"/>
        <v>47</v>
      </c>
      <c r="F363" s="188">
        <f t="shared" si="41"/>
        <v>0</v>
      </c>
      <c r="G363" s="188">
        <f t="shared" si="41"/>
        <v>0</v>
      </c>
      <c r="H363" s="188">
        <f t="shared" si="41"/>
        <v>57</v>
      </c>
      <c r="I363" s="188">
        <f t="shared" si="41"/>
        <v>115</v>
      </c>
      <c r="J363" s="188">
        <f t="shared" si="41"/>
        <v>110</v>
      </c>
      <c r="K363" s="188">
        <f t="shared" si="41"/>
        <v>63</v>
      </c>
    </row>
    <row r="364" spans="1:11" s="85" customFormat="1" x14ac:dyDescent="0.2">
      <c r="A364" s="308" t="s">
        <v>192</v>
      </c>
      <c r="B364" s="309"/>
      <c r="C364" s="309"/>
      <c r="D364" s="309"/>
      <c r="E364" s="309"/>
      <c r="F364" s="309"/>
      <c r="G364" s="309"/>
      <c r="H364" s="309"/>
      <c r="I364" s="309"/>
      <c r="J364" s="309"/>
      <c r="K364" s="310"/>
    </row>
    <row r="365" spans="1:11" ht="12" customHeight="1" x14ac:dyDescent="0.2">
      <c r="A365" s="124">
        <v>1</v>
      </c>
      <c r="B365" s="126" t="s">
        <v>114</v>
      </c>
      <c r="C365" s="188">
        <f t="shared" ref="C365:C379" si="42">D365+E365+F365+G365</f>
        <v>3</v>
      </c>
      <c r="D365" s="177">
        <v>3</v>
      </c>
      <c r="E365" s="188"/>
      <c r="F365" s="188"/>
      <c r="G365" s="188"/>
      <c r="H365" s="177">
        <v>1</v>
      </c>
      <c r="I365" s="177">
        <v>2</v>
      </c>
      <c r="J365" s="177">
        <v>3</v>
      </c>
      <c r="K365" s="177">
        <v>0</v>
      </c>
    </row>
    <row r="366" spans="1:11" ht="12" customHeight="1" x14ac:dyDescent="0.2">
      <c r="A366" s="124">
        <v>2</v>
      </c>
      <c r="B366" s="126" t="s">
        <v>113</v>
      </c>
      <c r="C366" s="188">
        <f t="shared" si="42"/>
        <v>6</v>
      </c>
      <c r="D366" s="177">
        <v>6</v>
      </c>
      <c r="E366" s="188"/>
      <c r="F366" s="188"/>
      <c r="G366" s="188"/>
      <c r="H366" s="178">
        <v>2</v>
      </c>
      <c r="I366" s="178">
        <v>4</v>
      </c>
      <c r="J366" s="178">
        <v>5</v>
      </c>
      <c r="K366" s="178">
        <v>1</v>
      </c>
    </row>
    <row r="367" spans="1:11" ht="12" customHeight="1" x14ac:dyDescent="0.2">
      <c r="A367" s="124">
        <v>3</v>
      </c>
      <c r="B367" s="126" t="s">
        <v>112</v>
      </c>
      <c r="C367" s="188">
        <f t="shared" si="42"/>
        <v>3</v>
      </c>
      <c r="D367" s="177">
        <v>3</v>
      </c>
      <c r="E367" s="188"/>
      <c r="F367" s="188"/>
      <c r="G367" s="188"/>
      <c r="H367" s="178">
        <v>1</v>
      </c>
      <c r="I367" s="178">
        <v>2</v>
      </c>
      <c r="J367" s="178">
        <v>3</v>
      </c>
      <c r="K367" s="178">
        <v>0</v>
      </c>
    </row>
    <row r="368" spans="1:11" ht="12" customHeight="1" x14ac:dyDescent="0.2">
      <c r="A368" s="124">
        <v>4</v>
      </c>
      <c r="B368" s="126" t="s">
        <v>111</v>
      </c>
      <c r="C368" s="188">
        <f t="shared" si="42"/>
        <v>5</v>
      </c>
      <c r="D368" s="177">
        <v>5</v>
      </c>
      <c r="E368" s="188"/>
      <c r="F368" s="188"/>
      <c r="G368" s="188"/>
      <c r="H368" s="177">
        <v>3</v>
      </c>
      <c r="I368" s="177">
        <v>2</v>
      </c>
      <c r="J368" s="177">
        <v>5</v>
      </c>
      <c r="K368" s="177">
        <v>0</v>
      </c>
    </row>
    <row r="369" spans="1:13" ht="12" customHeight="1" x14ac:dyDescent="0.2">
      <c r="A369" s="124">
        <v>5</v>
      </c>
      <c r="B369" s="126" t="s">
        <v>110</v>
      </c>
      <c r="C369" s="188">
        <f t="shared" si="42"/>
        <v>2</v>
      </c>
      <c r="D369" s="177">
        <v>2</v>
      </c>
      <c r="E369" s="188"/>
      <c r="F369" s="188"/>
      <c r="G369" s="188"/>
      <c r="H369" s="177">
        <v>2</v>
      </c>
      <c r="I369" s="177">
        <v>0</v>
      </c>
      <c r="J369" s="177">
        <v>1</v>
      </c>
      <c r="K369" s="177">
        <v>1</v>
      </c>
    </row>
    <row r="370" spans="1:13" ht="12" customHeight="1" x14ac:dyDescent="0.2">
      <c r="A370" s="124">
        <v>6</v>
      </c>
      <c r="B370" s="126" t="s">
        <v>109</v>
      </c>
      <c r="C370" s="188">
        <f t="shared" si="42"/>
        <v>3</v>
      </c>
      <c r="D370" s="177">
        <v>3</v>
      </c>
      <c r="E370" s="188"/>
      <c r="F370" s="188"/>
      <c r="G370" s="188"/>
      <c r="H370" s="177">
        <v>2</v>
      </c>
      <c r="I370" s="177">
        <v>1</v>
      </c>
      <c r="J370" s="177">
        <v>2</v>
      </c>
      <c r="K370" s="177">
        <v>1</v>
      </c>
    </row>
    <row r="371" spans="1:13" ht="12" customHeight="1" x14ac:dyDescent="0.2">
      <c r="A371" s="124">
        <v>7</v>
      </c>
      <c r="B371" s="126" t="s">
        <v>108</v>
      </c>
      <c r="C371" s="188">
        <f t="shared" si="42"/>
        <v>3</v>
      </c>
      <c r="D371" s="177">
        <v>3</v>
      </c>
      <c r="E371" s="188"/>
      <c r="F371" s="188"/>
      <c r="G371" s="188"/>
      <c r="H371" s="177">
        <v>2</v>
      </c>
      <c r="I371" s="177">
        <v>1</v>
      </c>
      <c r="J371" s="177">
        <v>3</v>
      </c>
      <c r="K371" s="177">
        <v>0</v>
      </c>
    </row>
    <row r="372" spans="1:13" ht="12" customHeight="1" x14ac:dyDescent="0.2">
      <c r="A372" s="124">
        <v>8</v>
      </c>
      <c r="B372" s="126" t="s">
        <v>107</v>
      </c>
      <c r="C372" s="188">
        <f t="shared" si="42"/>
        <v>4</v>
      </c>
      <c r="D372" s="177">
        <v>4</v>
      </c>
      <c r="E372" s="188"/>
      <c r="F372" s="188"/>
      <c r="G372" s="188"/>
      <c r="H372" s="177">
        <v>1</v>
      </c>
      <c r="I372" s="177">
        <v>3</v>
      </c>
      <c r="J372" s="177">
        <v>4</v>
      </c>
      <c r="K372" s="177">
        <v>0</v>
      </c>
    </row>
    <row r="373" spans="1:13" ht="12" customHeight="1" x14ac:dyDescent="0.2">
      <c r="A373" s="124">
        <v>9</v>
      </c>
      <c r="B373" s="126" t="s">
        <v>106</v>
      </c>
      <c r="C373" s="188">
        <f t="shared" si="42"/>
        <v>7</v>
      </c>
      <c r="D373" s="177">
        <v>7</v>
      </c>
      <c r="E373" s="188"/>
      <c r="F373" s="188"/>
      <c r="G373" s="188"/>
      <c r="H373" s="177">
        <v>3</v>
      </c>
      <c r="I373" s="177">
        <v>4</v>
      </c>
      <c r="J373" s="177">
        <v>5</v>
      </c>
      <c r="K373" s="177">
        <v>2</v>
      </c>
    </row>
    <row r="374" spans="1:13" ht="12" customHeight="1" x14ac:dyDescent="0.2">
      <c r="A374" s="124">
        <v>10</v>
      </c>
      <c r="B374" s="126" t="s">
        <v>105</v>
      </c>
      <c r="C374" s="188">
        <f t="shared" si="42"/>
        <v>4</v>
      </c>
      <c r="D374" s="177">
        <v>4</v>
      </c>
      <c r="E374" s="188"/>
      <c r="F374" s="188"/>
      <c r="G374" s="188"/>
      <c r="H374" s="177">
        <v>2</v>
      </c>
      <c r="I374" s="177">
        <v>2</v>
      </c>
      <c r="J374" s="177">
        <v>4</v>
      </c>
      <c r="K374" s="177">
        <v>0</v>
      </c>
    </row>
    <row r="375" spans="1:13" ht="12" customHeight="1" x14ac:dyDescent="0.2">
      <c r="A375" s="124">
        <v>11</v>
      </c>
      <c r="B375" s="126" t="s">
        <v>104</v>
      </c>
      <c r="C375" s="188">
        <f t="shared" si="42"/>
        <v>6</v>
      </c>
      <c r="D375" s="177">
        <v>6</v>
      </c>
      <c r="E375" s="188"/>
      <c r="F375" s="188"/>
      <c r="G375" s="188"/>
      <c r="H375" s="177">
        <v>2</v>
      </c>
      <c r="I375" s="177">
        <v>4</v>
      </c>
      <c r="J375" s="177">
        <v>5</v>
      </c>
      <c r="K375" s="177">
        <v>1</v>
      </c>
    </row>
    <row r="376" spans="1:13" ht="12" customHeight="1" x14ac:dyDescent="0.2">
      <c r="A376" s="124">
        <v>12</v>
      </c>
      <c r="B376" s="126" t="s">
        <v>103</v>
      </c>
      <c r="C376" s="188">
        <f t="shared" si="42"/>
        <v>4</v>
      </c>
      <c r="D376" s="177">
        <v>4</v>
      </c>
      <c r="E376" s="188"/>
      <c r="F376" s="188"/>
      <c r="G376" s="188"/>
      <c r="H376" s="177">
        <v>2</v>
      </c>
      <c r="I376" s="177">
        <v>2</v>
      </c>
      <c r="J376" s="177">
        <v>4</v>
      </c>
      <c r="K376" s="177">
        <v>0</v>
      </c>
    </row>
    <row r="377" spans="1:13" ht="12" customHeight="1" x14ac:dyDescent="0.2">
      <c r="A377" s="124">
        <v>13</v>
      </c>
      <c r="B377" s="126" t="s">
        <v>102</v>
      </c>
      <c r="C377" s="188">
        <f t="shared" si="42"/>
        <v>3</v>
      </c>
      <c r="D377" s="177">
        <v>3</v>
      </c>
      <c r="E377" s="188"/>
      <c r="F377" s="188"/>
      <c r="G377" s="188"/>
      <c r="H377" s="178">
        <v>1</v>
      </c>
      <c r="I377" s="178">
        <v>2</v>
      </c>
      <c r="J377" s="178">
        <v>2</v>
      </c>
      <c r="K377" s="178">
        <v>1</v>
      </c>
    </row>
    <row r="378" spans="1:13" ht="12" customHeight="1" x14ac:dyDescent="0.2">
      <c r="A378" s="124">
        <v>14</v>
      </c>
      <c r="B378" s="126" t="s">
        <v>101</v>
      </c>
      <c r="C378" s="188">
        <f t="shared" si="42"/>
        <v>28</v>
      </c>
      <c r="D378" s="177">
        <v>28</v>
      </c>
      <c r="E378" s="188"/>
      <c r="F378" s="188"/>
      <c r="G378" s="188"/>
      <c r="H378" s="178">
        <v>6</v>
      </c>
      <c r="I378" s="178">
        <v>22</v>
      </c>
      <c r="J378" s="178">
        <v>10</v>
      </c>
      <c r="K378" s="178">
        <v>18</v>
      </c>
    </row>
    <row r="379" spans="1:13" ht="12" customHeight="1" x14ac:dyDescent="0.2">
      <c r="A379" s="124">
        <v>15</v>
      </c>
      <c r="B379" s="126" t="s">
        <v>100</v>
      </c>
      <c r="C379" s="188">
        <f t="shared" si="42"/>
        <v>0</v>
      </c>
      <c r="D379" s="178">
        <v>0</v>
      </c>
      <c r="E379" s="188"/>
      <c r="F379" s="188"/>
      <c r="G379" s="188"/>
      <c r="H379" s="178">
        <v>0</v>
      </c>
      <c r="I379" s="178">
        <v>0</v>
      </c>
      <c r="J379" s="178">
        <v>0</v>
      </c>
      <c r="K379" s="178">
        <v>0</v>
      </c>
    </row>
    <row r="380" spans="1:13" s="129" customFormat="1" ht="12" customHeight="1" x14ac:dyDescent="0.2">
      <c r="A380" s="188"/>
      <c r="B380" s="78" t="s">
        <v>11</v>
      </c>
      <c r="C380" s="188">
        <f t="shared" ref="C380:K380" si="43">SUM(C365:C379)</f>
        <v>81</v>
      </c>
      <c r="D380" s="188">
        <f t="shared" si="43"/>
        <v>81</v>
      </c>
      <c r="E380" s="188">
        <f t="shared" si="43"/>
        <v>0</v>
      </c>
      <c r="F380" s="188">
        <f t="shared" si="43"/>
        <v>0</v>
      </c>
      <c r="G380" s="188">
        <f t="shared" si="43"/>
        <v>0</v>
      </c>
      <c r="H380" s="188">
        <f t="shared" si="43"/>
        <v>30</v>
      </c>
      <c r="I380" s="188">
        <f t="shared" si="43"/>
        <v>51</v>
      </c>
      <c r="J380" s="188">
        <f t="shared" si="43"/>
        <v>56</v>
      </c>
      <c r="K380" s="188">
        <f t="shared" si="43"/>
        <v>25</v>
      </c>
      <c r="M380" s="125"/>
    </row>
    <row r="381" spans="1:13" s="129" customFormat="1" ht="12" customHeight="1" x14ac:dyDescent="0.2">
      <c r="A381" s="308" t="s">
        <v>193</v>
      </c>
      <c r="B381" s="309"/>
      <c r="C381" s="309"/>
      <c r="D381" s="309"/>
      <c r="E381" s="309"/>
      <c r="F381" s="309"/>
      <c r="G381" s="309"/>
      <c r="H381" s="309"/>
      <c r="I381" s="309"/>
      <c r="J381" s="309"/>
      <c r="K381" s="310"/>
      <c r="M381" s="125"/>
    </row>
    <row r="382" spans="1:13" s="129" customFormat="1" ht="12" customHeight="1" x14ac:dyDescent="0.2">
      <c r="A382" s="124">
        <v>1</v>
      </c>
      <c r="B382" s="126" t="s">
        <v>114</v>
      </c>
      <c r="C382" s="188">
        <f t="shared" ref="C382:C396" si="44">D382+E382+F382+G382</f>
        <v>6</v>
      </c>
      <c r="D382" s="177">
        <v>2</v>
      </c>
      <c r="E382" s="177">
        <v>4</v>
      </c>
      <c r="F382" s="188"/>
      <c r="G382" s="188"/>
      <c r="H382" s="177">
        <v>1</v>
      </c>
      <c r="I382" s="177">
        <v>5</v>
      </c>
      <c r="J382" s="177">
        <v>5</v>
      </c>
      <c r="K382" s="177">
        <v>1</v>
      </c>
      <c r="M382" s="125"/>
    </row>
    <row r="383" spans="1:13" s="129" customFormat="1" ht="12" customHeight="1" x14ac:dyDescent="0.2">
      <c r="A383" s="124">
        <v>2</v>
      </c>
      <c r="B383" s="126" t="s">
        <v>113</v>
      </c>
      <c r="C383" s="188">
        <f t="shared" si="44"/>
        <v>7</v>
      </c>
      <c r="D383" s="177">
        <v>4</v>
      </c>
      <c r="E383" s="177">
        <v>3</v>
      </c>
      <c r="F383" s="188"/>
      <c r="G383" s="188"/>
      <c r="H383" s="178">
        <v>0</v>
      </c>
      <c r="I383" s="178">
        <v>7</v>
      </c>
      <c r="J383" s="178">
        <v>6</v>
      </c>
      <c r="K383" s="178">
        <v>1</v>
      </c>
      <c r="M383" s="125"/>
    </row>
    <row r="384" spans="1:13" s="129" customFormat="1" ht="12" customHeight="1" x14ac:dyDescent="0.2">
      <c r="A384" s="124">
        <v>3</v>
      </c>
      <c r="B384" s="126" t="s">
        <v>112</v>
      </c>
      <c r="C384" s="188">
        <f t="shared" si="44"/>
        <v>3</v>
      </c>
      <c r="D384" s="177">
        <v>1</v>
      </c>
      <c r="E384" s="177">
        <v>2</v>
      </c>
      <c r="F384" s="188"/>
      <c r="G384" s="188"/>
      <c r="H384" s="178">
        <v>1</v>
      </c>
      <c r="I384" s="178">
        <v>2</v>
      </c>
      <c r="J384" s="178">
        <v>3</v>
      </c>
      <c r="K384" s="178">
        <v>0</v>
      </c>
      <c r="M384" s="125"/>
    </row>
    <row r="385" spans="1:13" s="129" customFormat="1" ht="12" customHeight="1" x14ac:dyDescent="0.2">
      <c r="A385" s="124">
        <v>4</v>
      </c>
      <c r="B385" s="126" t="s">
        <v>111</v>
      </c>
      <c r="C385" s="188">
        <f t="shared" si="44"/>
        <v>3</v>
      </c>
      <c r="D385" s="177">
        <v>1</v>
      </c>
      <c r="E385" s="177">
        <v>2</v>
      </c>
      <c r="F385" s="188"/>
      <c r="G385" s="188"/>
      <c r="H385" s="177">
        <v>1</v>
      </c>
      <c r="I385" s="177">
        <v>2</v>
      </c>
      <c r="J385" s="177">
        <v>3</v>
      </c>
      <c r="K385" s="177">
        <v>0</v>
      </c>
      <c r="M385" s="125"/>
    </row>
    <row r="386" spans="1:13" s="129" customFormat="1" ht="12" customHeight="1" x14ac:dyDescent="0.2">
      <c r="A386" s="124">
        <v>5</v>
      </c>
      <c r="B386" s="126" t="s">
        <v>110</v>
      </c>
      <c r="C386" s="188">
        <f t="shared" si="44"/>
        <v>6</v>
      </c>
      <c r="D386" s="177">
        <v>2</v>
      </c>
      <c r="E386" s="177">
        <v>4</v>
      </c>
      <c r="F386" s="188"/>
      <c r="G386" s="188"/>
      <c r="H386" s="177">
        <v>1</v>
      </c>
      <c r="I386" s="177">
        <v>5</v>
      </c>
      <c r="J386" s="177">
        <v>4</v>
      </c>
      <c r="K386" s="177">
        <v>2</v>
      </c>
      <c r="M386" s="125"/>
    </row>
    <row r="387" spans="1:13" s="129" customFormat="1" ht="12" customHeight="1" x14ac:dyDescent="0.2">
      <c r="A387" s="124">
        <v>6</v>
      </c>
      <c r="B387" s="126" t="s">
        <v>109</v>
      </c>
      <c r="C387" s="188">
        <f t="shared" si="44"/>
        <v>7</v>
      </c>
      <c r="D387" s="177">
        <v>3</v>
      </c>
      <c r="E387" s="177">
        <v>4</v>
      </c>
      <c r="F387" s="188"/>
      <c r="G387" s="188"/>
      <c r="H387" s="177">
        <v>2</v>
      </c>
      <c r="I387" s="177">
        <v>5</v>
      </c>
      <c r="J387" s="177">
        <v>5</v>
      </c>
      <c r="K387" s="177">
        <v>2</v>
      </c>
      <c r="M387" s="125"/>
    </row>
    <row r="388" spans="1:13" s="129" customFormat="1" ht="12" customHeight="1" x14ac:dyDescent="0.2">
      <c r="A388" s="124">
        <v>7</v>
      </c>
      <c r="B388" s="126" t="s">
        <v>108</v>
      </c>
      <c r="C388" s="188">
        <f t="shared" si="44"/>
        <v>2</v>
      </c>
      <c r="D388" s="177">
        <v>1</v>
      </c>
      <c r="E388" s="177">
        <v>1</v>
      </c>
      <c r="F388" s="188"/>
      <c r="G388" s="188"/>
      <c r="H388" s="177">
        <v>2</v>
      </c>
      <c r="I388" s="177">
        <v>0</v>
      </c>
      <c r="J388" s="177">
        <v>2</v>
      </c>
      <c r="K388" s="177">
        <v>0</v>
      </c>
      <c r="M388" s="125"/>
    </row>
    <row r="389" spans="1:13" s="129" customFormat="1" ht="12" customHeight="1" x14ac:dyDescent="0.2">
      <c r="A389" s="124">
        <v>8</v>
      </c>
      <c r="B389" s="126" t="s">
        <v>107</v>
      </c>
      <c r="C389" s="188">
        <f t="shared" si="44"/>
        <v>5</v>
      </c>
      <c r="D389" s="177">
        <v>3</v>
      </c>
      <c r="E389" s="177">
        <v>2</v>
      </c>
      <c r="F389" s="188"/>
      <c r="G389" s="188"/>
      <c r="H389" s="177">
        <v>2</v>
      </c>
      <c r="I389" s="177">
        <v>3</v>
      </c>
      <c r="J389" s="177">
        <v>5</v>
      </c>
      <c r="K389" s="177">
        <v>0</v>
      </c>
      <c r="M389" s="125"/>
    </row>
    <row r="390" spans="1:13" s="129" customFormat="1" ht="12" customHeight="1" x14ac:dyDescent="0.2">
      <c r="A390" s="124">
        <v>9</v>
      </c>
      <c r="B390" s="126" t="s">
        <v>106</v>
      </c>
      <c r="C390" s="188">
        <f t="shared" si="44"/>
        <v>9</v>
      </c>
      <c r="D390" s="177">
        <v>4</v>
      </c>
      <c r="E390" s="177">
        <v>5</v>
      </c>
      <c r="F390" s="188"/>
      <c r="G390" s="188"/>
      <c r="H390" s="177">
        <v>2</v>
      </c>
      <c r="I390" s="177">
        <v>7</v>
      </c>
      <c r="J390" s="177">
        <v>9</v>
      </c>
      <c r="K390" s="177">
        <v>0</v>
      </c>
      <c r="M390" s="125"/>
    </row>
    <row r="391" spans="1:13" s="129" customFormat="1" ht="12" customHeight="1" x14ac:dyDescent="0.2">
      <c r="A391" s="124">
        <v>10</v>
      </c>
      <c r="B391" s="126" t="s">
        <v>105</v>
      </c>
      <c r="C391" s="188">
        <f t="shared" si="44"/>
        <v>6</v>
      </c>
      <c r="D391" s="177">
        <v>2</v>
      </c>
      <c r="E391" s="177">
        <v>4</v>
      </c>
      <c r="F391" s="188"/>
      <c r="G391" s="188"/>
      <c r="H391" s="177">
        <v>1</v>
      </c>
      <c r="I391" s="177">
        <v>5</v>
      </c>
      <c r="J391" s="177">
        <v>6</v>
      </c>
      <c r="K391" s="177">
        <v>0</v>
      </c>
      <c r="M391" s="125"/>
    </row>
    <row r="392" spans="1:13" s="129" customFormat="1" ht="12" customHeight="1" x14ac:dyDescent="0.2">
      <c r="A392" s="124">
        <v>11</v>
      </c>
      <c r="B392" s="126" t="s">
        <v>104</v>
      </c>
      <c r="C392" s="188">
        <f t="shared" si="44"/>
        <v>5</v>
      </c>
      <c r="D392" s="177">
        <v>3</v>
      </c>
      <c r="E392" s="177">
        <v>2</v>
      </c>
      <c r="F392" s="188"/>
      <c r="G392" s="188"/>
      <c r="H392" s="177">
        <v>1</v>
      </c>
      <c r="I392" s="177">
        <v>4</v>
      </c>
      <c r="J392" s="177">
        <v>5</v>
      </c>
      <c r="K392" s="177">
        <v>0</v>
      </c>
      <c r="M392" s="125"/>
    </row>
    <row r="393" spans="1:13" s="129" customFormat="1" ht="12" customHeight="1" x14ac:dyDescent="0.2">
      <c r="A393" s="124">
        <v>12</v>
      </c>
      <c r="B393" s="126" t="s">
        <v>103</v>
      </c>
      <c r="C393" s="188">
        <f t="shared" si="44"/>
        <v>4</v>
      </c>
      <c r="D393" s="177">
        <v>3</v>
      </c>
      <c r="E393" s="177">
        <v>1</v>
      </c>
      <c r="F393" s="188"/>
      <c r="G393" s="188"/>
      <c r="H393" s="177">
        <v>2</v>
      </c>
      <c r="I393" s="177">
        <v>2</v>
      </c>
      <c r="J393" s="177">
        <v>4</v>
      </c>
      <c r="K393" s="177">
        <v>0</v>
      </c>
      <c r="M393" s="125"/>
    </row>
    <row r="394" spans="1:13" s="129" customFormat="1" ht="12" customHeight="1" x14ac:dyDescent="0.2">
      <c r="A394" s="124">
        <v>13</v>
      </c>
      <c r="B394" s="126" t="s">
        <v>102</v>
      </c>
      <c r="C394" s="188">
        <f t="shared" si="44"/>
        <v>2</v>
      </c>
      <c r="D394" s="177">
        <v>2</v>
      </c>
      <c r="E394" s="177">
        <v>0</v>
      </c>
      <c r="F394" s="188"/>
      <c r="G394" s="188"/>
      <c r="H394" s="178">
        <v>1</v>
      </c>
      <c r="I394" s="178">
        <v>1</v>
      </c>
      <c r="J394" s="178">
        <v>1</v>
      </c>
      <c r="K394" s="178">
        <v>1</v>
      </c>
      <c r="M394" s="125"/>
    </row>
    <row r="395" spans="1:13" s="129" customFormat="1" ht="12" customHeight="1" x14ac:dyDescent="0.2">
      <c r="A395" s="124">
        <v>14</v>
      </c>
      <c r="B395" s="126" t="s">
        <v>101</v>
      </c>
      <c r="C395" s="188">
        <f t="shared" si="44"/>
        <v>72</v>
      </c>
      <c r="D395" s="177">
        <v>25</v>
      </c>
      <c r="E395" s="177">
        <v>47</v>
      </c>
      <c r="F395" s="188"/>
      <c r="G395" s="188"/>
      <c r="H395" s="178">
        <v>5</v>
      </c>
      <c r="I395" s="178">
        <v>67</v>
      </c>
      <c r="J395" s="178">
        <v>49</v>
      </c>
      <c r="K395" s="178">
        <v>23</v>
      </c>
      <c r="M395" s="125"/>
    </row>
    <row r="396" spans="1:13" s="129" customFormat="1" ht="12" customHeight="1" x14ac:dyDescent="0.2">
      <c r="A396" s="124">
        <v>15</v>
      </c>
      <c r="B396" s="126" t="s">
        <v>100</v>
      </c>
      <c r="C396" s="188">
        <f t="shared" si="44"/>
        <v>1</v>
      </c>
      <c r="D396" s="178">
        <v>1</v>
      </c>
      <c r="E396" s="178">
        <v>0</v>
      </c>
      <c r="F396" s="188"/>
      <c r="G396" s="188"/>
      <c r="H396" s="178">
        <v>1</v>
      </c>
      <c r="I396" s="178">
        <v>0</v>
      </c>
      <c r="J396" s="178">
        <v>0</v>
      </c>
      <c r="K396" s="178">
        <v>1</v>
      </c>
      <c r="M396" s="125"/>
    </row>
    <row r="397" spans="1:13" s="129" customFormat="1" ht="12" customHeight="1" x14ac:dyDescent="0.2">
      <c r="A397" s="188"/>
      <c r="B397" s="78" t="s">
        <v>11</v>
      </c>
      <c r="C397" s="188">
        <f t="shared" ref="C397:K397" si="45">SUM(C382:C396)</f>
        <v>138</v>
      </c>
      <c r="D397" s="188">
        <f t="shared" si="45"/>
        <v>57</v>
      </c>
      <c r="E397" s="188">
        <f t="shared" si="45"/>
        <v>81</v>
      </c>
      <c r="F397" s="188">
        <f t="shared" si="45"/>
        <v>0</v>
      </c>
      <c r="G397" s="188">
        <f t="shared" si="45"/>
        <v>0</v>
      </c>
      <c r="H397" s="188">
        <f t="shared" si="45"/>
        <v>23</v>
      </c>
      <c r="I397" s="188">
        <f t="shared" si="45"/>
        <v>115</v>
      </c>
      <c r="J397" s="188">
        <f t="shared" si="45"/>
        <v>107</v>
      </c>
      <c r="K397" s="188">
        <f t="shared" si="45"/>
        <v>31</v>
      </c>
      <c r="M397" s="125"/>
    </row>
    <row r="398" spans="1:13" s="129" customFormat="1" ht="12" customHeight="1" x14ac:dyDescent="0.2">
      <c r="A398" s="308" t="s">
        <v>194</v>
      </c>
      <c r="B398" s="309"/>
      <c r="C398" s="309"/>
      <c r="D398" s="309"/>
      <c r="E398" s="309"/>
      <c r="F398" s="309"/>
      <c r="G398" s="309"/>
      <c r="H398" s="309"/>
      <c r="I398" s="309"/>
      <c r="J398" s="309"/>
      <c r="K398" s="310"/>
      <c r="M398" s="125"/>
    </row>
    <row r="399" spans="1:13" s="129" customFormat="1" ht="12" customHeight="1" x14ac:dyDescent="0.2">
      <c r="A399" s="124">
        <v>1</v>
      </c>
      <c r="B399" s="126" t="s">
        <v>114</v>
      </c>
      <c r="C399" s="188">
        <f t="shared" ref="C399:C413" si="46">D399+E399+F399+G399</f>
        <v>1</v>
      </c>
      <c r="D399" s="188"/>
      <c r="E399" s="177">
        <v>1</v>
      </c>
      <c r="F399" s="188"/>
      <c r="G399" s="188"/>
      <c r="H399" s="177">
        <v>0</v>
      </c>
      <c r="I399" s="177">
        <v>1</v>
      </c>
      <c r="J399" s="177">
        <v>1</v>
      </c>
      <c r="K399" s="177">
        <v>0</v>
      </c>
      <c r="M399" s="125"/>
    </row>
    <row r="400" spans="1:13" s="129" customFormat="1" ht="12" customHeight="1" x14ac:dyDescent="0.2">
      <c r="A400" s="124">
        <v>2</v>
      </c>
      <c r="B400" s="126" t="s">
        <v>113</v>
      </c>
      <c r="C400" s="188">
        <f t="shared" si="46"/>
        <v>3</v>
      </c>
      <c r="D400" s="188"/>
      <c r="E400" s="177">
        <v>3</v>
      </c>
      <c r="F400" s="188"/>
      <c r="G400" s="188"/>
      <c r="H400" s="178">
        <v>1</v>
      </c>
      <c r="I400" s="178">
        <v>2</v>
      </c>
      <c r="J400" s="178">
        <v>3</v>
      </c>
      <c r="K400" s="178">
        <v>0</v>
      </c>
      <c r="M400" s="125"/>
    </row>
    <row r="401" spans="1:13" s="129" customFormat="1" ht="12" customHeight="1" x14ac:dyDescent="0.2">
      <c r="A401" s="124">
        <v>3</v>
      </c>
      <c r="B401" s="126" t="s">
        <v>112</v>
      </c>
      <c r="C401" s="188">
        <f t="shared" si="46"/>
        <v>2</v>
      </c>
      <c r="D401" s="188"/>
      <c r="E401" s="177">
        <v>2</v>
      </c>
      <c r="F401" s="188"/>
      <c r="G401" s="188"/>
      <c r="H401" s="178">
        <v>0</v>
      </c>
      <c r="I401" s="178">
        <v>2</v>
      </c>
      <c r="J401" s="178">
        <v>2</v>
      </c>
      <c r="K401" s="178">
        <v>0</v>
      </c>
      <c r="M401" s="125"/>
    </row>
    <row r="402" spans="1:13" s="129" customFormat="1" ht="12" customHeight="1" x14ac:dyDescent="0.2">
      <c r="A402" s="124">
        <v>4</v>
      </c>
      <c r="B402" s="126" t="s">
        <v>111</v>
      </c>
      <c r="C402" s="188">
        <f t="shared" si="46"/>
        <v>2</v>
      </c>
      <c r="D402" s="188"/>
      <c r="E402" s="177">
        <v>2</v>
      </c>
      <c r="F402" s="188"/>
      <c r="G402" s="188"/>
      <c r="H402" s="177">
        <v>0</v>
      </c>
      <c r="I402" s="177">
        <v>2</v>
      </c>
      <c r="J402" s="177">
        <v>2</v>
      </c>
      <c r="K402" s="177">
        <v>0</v>
      </c>
      <c r="M402" s="125"/>
    </row>
    <row r="403" spans="1:13" s="129" customFormat="1" ht="12" customHeight="1" x14ac:dyDescent="0.2">
      <c r="A403" s="124">
        <v>5</v>
      </c>
      <c r="B403" s="126" t="s">
        <v>110</v>
      </c>
      <c r="C403" s="188">
        <f t="shared" si="46"/>
        <v>2</v>
      </c>
      <c r="D403" s="188"/>
      <c r="E403" s="177">
        <v>2</v>
      </c>
      <c r="F403" s="188"/>
      <c r="G403" s="188"/>
      <c r="H403" s="177">
        <v>1</v>
      </c>
      <c r="I403" s="177">
        <v>1</v>
      </c>
      <c r="J403" s="177">
        <v>1</v>
      </c>
      <c r="K403" s="177">
        <v>1</v>
      </c>
      <c r="M403" s="125"/>
    </row>
    <row r="404" spans="1:13" s="129" customFormat="1" ht="12" customHeight="1" x14ac:dyDescent="0.2">
      <c r="A404" s="124">
        <v>6</v>
      </c>
      <c r="B404" s="126" t="s">
        <v>109</v>
      </c>
      <c r="C404" s="188">
        <f t="shared" si="46"/>
        <v>2</v>
      </c>
      <c r="D404" s="188"/>
      <c r="E404" s="177">
        <v>2</v>
      </c>
      <c r="F404" s="188"/>
      <c r="G404" s="188"/>
      <c r="H404" s="177">
        <v>1</v>
      </c>
      <c r="I404" s="177">
        <v>1</v>
      </c>
      <c r="J404" s="177">
        <v>1</v>
      </c>
      <c r="K404" s="177">
        <v>1</v>
      </c>
      <c r="M404" s="125"/>
    </row>
    <row r="405" spans="1:13" s="129" customFormat="1" ht="12" customHeight="1" x14ac:dyDescent="0.2">
      <c r="A405" s="124">
        <v>7</v>
      </c>
      <c r="B405" s="126" t="s">
        <v>108</v>
      </c>
      <c r="C405" s="188">
        <f t="shared" si="46"/>
        <v>2</v>
      </c>
      <c r="D405" s="188"/>
      <c r="E405" s="177">
        <v>2</v>
      </c>
      <c r="F405" s="188"/>
      <c r="G405" s="188"/>
      <c r="H405" s="177">
        <v>1</v>
      </c>
      <c r="I405" s="177">
        <v>1</v>
      </c>
      <c r="J405" s="177">
        <v>1</v>
      </c>
      <c r="K405" s="177">
        <v>1</v>
      </c>
      <c r="M405" s="125"/>
    </row>
    <row r="406" spans="1:13" s="129" customFormat="1" ht="12" customHeight="1" x14ac:dyDescent="0.2">
      <c r="A406" s="124">
        <v>8</v>
      </c>
      <c r="B406" s="126" t="s">
        <v>107</v>
      </c>
      <c r="C406" s="188">
        <f t="shared" si="46"/>
        <v>1</v>
      </c>
      <c r="D406" s="188"/>
      <c r="E406" s="177">
        <v>1</v>
      </c>
      <c r="F406" s="188"/>
      <c r="G406" s="188"/>
      <c r="H406" s="177">
        <v>0</v>
      </c>
      <c r="I406" s="177">
        <v>1</v>
      </c>
      <c r="J406" s="177">
        <v>1</v>
      </c>
      <c r="K406" s="177">
        <v>0</v>
      </c>
      <c r="M406" s="125"/>
    </row>
    <row r="407" spans="1:13" s="129" customFormat="1" ht="12" customHeight="1" x14ac:dyDescent="0.2">
      <c r="A407" s="124">
        <v>9</v>
      </c>
      <c r="B407" s="126" t="s">
        <v>106</v>
      </c>
      <c r="C407" s="188">
        <f t="shared" si="46"/>
        <v>3</v>
      </c>
      <c r="D407" s="188"/>
      <c r="E407" s="177">
        <v>3</v>
      </c>
      <c r="F407" s="188"/>
      <c r="G407" s="188"/>
      <c r="H407" s="177">
        <v>0</v>
      </c>
      <c r="I407" s="177">
        <v>3</v>
      </c>
      <c r="J407" s="177">
        <v>2</v>
      </c>
      <c r="K407" s="177">
        <v>1</v>
      </c>
      <c r="M407" s="125"/>
    </row>
    <row r="408" spans="1:13" s="129" customFormat="1" ht="12" customHeight="1" x14ac:dyDescent="0.2">
      <c r="A408" s="124">
        <v>10</v>
      </c>
      <c r="B408" s="126" t="s">
        <v>105</v>
      </c>
      <c r="C408" s="188">
        <f t="shared" si="46"/>
        <v>2</v>
      </c>
      <c r="D408" s="188"/>
      <c r="E408" s="177">
        <v>2</v>
      </c>
      <c r="F408" s="188"/>
      <c r="G408" s="188"/>
      <c r="H408" s="177">
        <v>1</v>
      </c>
      <c r="I408" s="177">
        <v>1</v>
      </c>
      <c r="J408" s="177">
        <v>2</v>
      </c>
      <c r="K408" s="177">
        <v>0</v>
      </c>
      <c r="M408" s="125"/>
    </row>
    <row r="409" spans="1:13" s="129" customFormat="1" ht="12" customHeight="1" x14ac:dyDescent="0.2">
      <c r="A409" s="124">
        <v>11</v>
      </c>
      <c r="B409" s="126" t="s">
        <v>104</v>
      </c>
      <c r="C409" s="188">
        <f t="shared" si="46"/>
        <v>0</v>
      </c>
      <c r="D409" s="188"/>
      <c r="E409" s="177">
        <v>0</v>
      </c>
      <c r="F409" s="188"/>
      <c r="G409" s="188"/>
      <c r="H409" s="177">
        <v>0</v>
      </c>
      <c r="I409" s="177">
        <v>0</v>
      </c>
      <c r="J409" s="177">
        <v>0</v>
      </c>
      <c r="K409" s="177">
        <v>0</v>
      </c>
      <c r="M409" s="125"/>
    </row>
    <row r="410" spans="1:13" s="129" customFormat="1" ht="12" customHeight="1" x14ac:dyDescent="0.2">
      <c r="A410" s="124">
        <v>12</v>
      </c>
      <c r="B410" s="126" t="s">
        <v>103</v>
      </c>
      <c r="C410" s="188">
        <f t="shared" si="46"/>
        <v>1</v>
      </c>
      <c r="D410" s="188"/>
      <c r="E410" s="177">
        <v>1</v>
      </c>
      <c r="F410" s="188"/>
      <c r="G410" s="188"/>
      <c r="H410" s="177">
        <v>0</v>
      </c>
      <c r="I410" s="177">
        <v>1</v>
      </c>
      <c r="J410" s="177">
        <v>1</v>
      </c>
      <c r="K410" s="177">
        <v>0</v>
      </c>
      <c r="M410" s="125"/>
    </row>
    <row r="411" spans="1:13" s="129" customFormat="1" ht="12" customHeight="1" x14ac:dyDescent="0.2">
      <c r="A411" s="124">
        <v>13</v>
      </c>
      <c r="B411" s="126" t="s">
        <v>102</v>
      </c>
      <c r="C411" s="188">
        <f t="shared" si="46"/>
        <v>1</v>
      </c>
      <c r="D411" s="188"/>
      <c r="E411" s="177">
        <v>1</v>
      </c>
      <c r="F411" s="188"/>
      <c r="G411" s="188"/>
      <c r="H411" s="178">
        <v>0</v>
      </c>
      <c r="I411" s="178">
        <v>1</v>
      </c>
      <c r="J411" s="178">
        <v>0</v>
      </c>
      <c r="K411" s="178">
        <v>1</v>
      </c>
      <c r="M411" s="125"/>
    </row>
    <row r="412" spans="1:13" s="129" customFormat="1" ht="12" customHeight="1" x14ac:dyDescent="0.2">
      <c r="A412" s="124">
        <v>14</v>
      </c>
      <c r="B412" s="126" t="s">
        <v>101</v>
      </c>
      <c r="C412" s="188">
        <f t="shared" si="46"/>
        <v>22</v>
      </c>
      <c r="D412" s="188"/>
      <c r="E412" s="177">
        <v>22</v>
      </c>
      <c r="F412" s="188"/>
      <c r="G412" s="188"/>
      <c r="H412" s="178">
        <v>5</v>
      </c>
      <c r="I412" s="178">
        <v>17</v>
      </c>
      <c r="J412" s="178">
        <v>12</v>
      </c>
      <c r="K412" s="178">
        <v>10</v>
      </c>
      <c r="M412" s="125"/>
    </row>
    <row r="413" spans="1:13" s="129" customFormat="1" ht="12" customHeight="1" x14ac:dyDescent="0.2">
      <c r="A413" s="124">
        <v>15</v>
      </c>
      <c r="B413" s="126" t="s">
        <v>100</v>
      </c>
      <c r="C413" s="188">
        <f t="shared" si="46"/>
        <v>0</v>
      </c>
      <c r="D413" s="188"/>
      <c r="E413" s="178">
        <v>0</v>
      </c>
      <c r="F413" s="188"/>
      <c r="G413" s="188"/>
      <c r="H413" s="178">
        <v>0</v>
      </c>
      <c r="I413" s="178">
        <v>0</v>
      </c>
      <c r="J413" s="178">
        <v>0</v>
      </c>
      <c r="K413" s="178">
        <v>0</v>
      </c>
      <c r="M413" s="125"/>
    </row>
    <row r="414" spans="1:13" s="129" customFormat="1" ht="12" customHeight="1" x14ac:dyDescent="0.2">
      <c r="A414" s="188"/>
      <c r="B414" s="78" t="s">
        <v>11</v>
      </c>
      <c r="C414" s="188">
        <f t="shared" ref="C414:K414" si="47">SUM(C399:C413)</f>
        <v>44</v>
      </c>
      <c r="D414" s="188">
        <f t="shared" si="47"/>
        <v>0</v>
      </c>
      <c r="E414" s="188">
        <f t="shared" si="47"/>
        <v>44</v>
      </c>
      <c r="F414" s="188">
        <f t="shared" si="47"/>
        <v>0</v>
      </c>
      <c r="G414" s="188">
        <f t="shared" si="47"/>
        <v>0</v>
      </c>
      <c r="H414" s="188">
        <f t="shared" si="47"/>
        <v>10</v>
      </c>
      <c r="I414" s="188">
        <f t="shared" si="47"/>
        <v>34</v>
      </c>
      <c r="J414" s="188">
        <f t="shared" si="47"/>
        <v>29</v>
      </c>
      <c r="K414" s="188">
        <f t="shared" si="47"/>
        <v>15</v>
      </c>
      <c r="M414" s="125"/>
    </row>
    <row r="415" spans="1:13" s="129" customFormat="1" ht="12" customHeight="1" x14ac:dyDescent="0.2">
      <c r="A415" s="308" t="s">
        <v>40</v>
      </c>
      <c r="B415" s="309"/>
      <c r="C415" s="309"/>
      <c r="D415" s="309"/>
      <c r="E415" s="309"/>
      <c r="F415" s="309"/>
      <c r="G415" s="309"/>
      <c r="H415" s="309"/>
      <c r="I415" s="309"/>
      <c r="J415" s="309"/>
      <c r="K415" s="310"/>
      <c r="M415" s="125"/>
    </row>
    <row r="416" spans="1:13" s="129" customFormat="1" ht="12" customHeight="1" x14ac:dyDescent="0.2">
      <c r="A416" s="124">
        <v>1</v>
      </c>
      <c r="B416" s="126" t="s">
        <v>114</v>
      </c>
      <c r="C416" s="188">
        <f t="shared" ref="C416:C430" si="48">D416+E416+F416+G416</f>
        <v>3</v>
      </c>
      <c r="D416" s="177"/>
      <c r="E416" s="177"/>
      <c r="F416" s="177"/>
      <c r="G416" s="177">
        <v>3</v>
      </c>
      <c r="H416" s="177">
        <v>0</v>
      </c>
      <c r="I416" s="177">
        <v>3</v>
      </c>
      <c r="J416" s="177">
        <v>3</v>
      </c>
      <c r="K416" s="177">
        <v>0</v>
      </c>
      <c r="M416" s="125"/>
    </row>
    <row r="417" spans="1:13" s="129" customFormat="1" ht="12" customHeight="1" x14ac:dyDescent="0.2">
      <c r="A417" s="124">
        <v>2</v>
      </c>
      <c r="B417" s="126" t="s">
        <v>113</v>
      </c>
      <c r="C417" s="188">
        <f t="shared" si="48"/>
        <v>3</v>
      </c>
      <c r="D417" s="177"/>
      <c r="E417" s="177"/>
      <c r="F417" s="177"/>
      <c r="G417" s="177">
        <v>3</v>
      </c>
      <c r="H417" s="178">
        <v>1</v>
      </c>
      <c r="I417" s="178">
        <v>2</v>
      </c>
      <c r="J417" s="178">
        <v>2</v>
      </c>
      <c r="K417" s="178">
        <v>1</v>
      </c>
      <c r="M417" s="125"/>
    </row>
    <row r="418" spans="1:13" s="129" customFormat="1" ht="12" customHeight="1" x14ac:dyDescent="0.2">
      <c r="A418" s="124">
        <v>3</v>
      </c>
      <c r="B418" s="126" t="s">
        <v>112</v>
      </c>
      <c r="C418" s="188">
        <f t="shared" si="48"/>
        <v>3</v>
      </c>
      <c r="D418" s="177"/>
      <c r="E418" s="177"/>
      <c r="F418" s="177"/>
      <c r="G418" s="177">
        <v>3</v>
      </c>
      <c r="H418" s="178">
        <v>0</v>
      </c>
      <c r="I418" s="178">
        <v>3</v>
      </c>
      <c r="J418" s="178">
        <v>3</v>
      </c>
      <c r="K418" s="178">
        <v>0</v>
      </c>
      <c r="M418" s="125"/>
    </row>
    <row r="419" spans="1:13" s="129" customFormat="1" ht="12" customHeight="1" x14ac:dyDescent="0.2">
      <c r="A419" s="124">
        <v>4</v>
      </c>
      <c r="B419" s="126" t="s">
        <v>111</v>
      </c>
      <c r="C419" s="188">
        <f t="shared" si="48"/>
        <v>5</v>
      </c>
      <c r="D419" s="177"/>
      <c r="E419" s="177"/>
      <c r="F419" s="177"/>
      <c r="G419" s="177">
        <v>5</v>
      </c>
      <c r="H419" s="177">
        <v>2</v>
      </c>
      <c r="I419" s="177">
        <v>3</v>
      </c>
      <c r="J419" s="177">
        <v>4</v>
      </c>
      <c r="K419" s="177">
        <v>1</v>
      </c>
      <c r="M419" s="125"/>
    </row>
    <row r="420" spans="1:13" s="129" customFormat="1" ht="12" customHeight="1" x14ac:dyDescent="0.2">
      <c r="A420" s="124">
        <v>5</v>
      </c>
      <c r="B420" s="126" t="s">
        <v>110</v>
      </c>
      <c r="C420" s="188">
        <f t="shared" si="48"/>
        <v>3</v>
      </c>
      <c r="D420" s="177"/>
      <c r="E420" s="177"/>
      <c r="F420" s="177"/>
      <c r="G420" s="177">
        <v>3</v>
      </c>
      <c r="H420" s="177">
        <v>1</v>
      </c>
      <c r="I420" s="177">
        <v>2</v>
      </c>
      <c r="J420" s="177">
        <v>2</v>
      </c>
      <c r="K420" s="177">
        <v>1</v>
      </c>
      <c r="M420" s="125"/>
    </row>
    <row r="421" spans="1:13" s="129" customFormat="1" ht="12" customHeight="1" x14ac:dyDescent="0.2">
      <c r="A421" s="124">
        <v>6</v>
      </c>
      <c r="B421" s="126" t="s">
        <v>109</v>
      </c>
      <c r="C421" s="188">
        <f t="shared" si="48"/>
        <v>4</v>
      </c>
      <c r="D421" s="177"/>
      <c r="E421" s="177"/>
      <c r="F421" s="177"/>
      <c r="G421" s="177">
        <v>4</v>
      </c>
      <c r="H421" s="177">
        <v>1</v>
      </c>
      <c r="I421" s="177">
        <v>3</v>
      </c>
      <c r="J421" s="177">
        <v>4</v>
      </c>
      <c r="K421" s="177">
        <v>0</v>
      </c>
      <c r="M421" s="125"/>
    </row>
    <row r="422" spans="1:13" s="129" customFormat="1" ht="12" customHeight="1" x14ac:dyDescent="0.2">
      <c r="A422" s="124">
        <v>7</v>
      </c>
      <c r="B422" s="126" t="s">
        <v>108</v>
      </c>
      <c r="C422" s="188">
        <f t="shared" si="48"/>
        <v>1</v>
      </c>
      <c r="D422" s="177"/>
      <c r="E422" s="177"/>
      <c r="F422" s="177"/>
      <c r="G422" s="177">
        <v>1</v>
      </c>
      <c r="H422" s="177">
        <v>0</v>
      </c>
      <c r="I422" s="177">
        <v>1</v>
      </c>
      <c r="J422" s="177">
        <v>0</v>
      </c>
      <c r="K422" s="177">
        <v>1</v>
      </c>
      <c r="M422" s="125"/>
    </row>
    <row r="423" spans="1:13" s="129" customFormat="1" ht="12" customHeight="1" x14ac:dyDescent="0.2">
      <c r="A423" s="124">
        <v>8</v>
      </c>
      <c r="B423" s="126" t="s">
        <v>107</v>
      </c>
      <c r="C423" s="188">
        <f t="shared" si="48"/>
        <v>1</v>
      </c>
      <c r="D423" s="177"/>
      <c r="E423" s="177"/>
      <c r="F423" s="177"/>
      <c r="G423" s="177">
        <v>1</v>
      </c>
      <c r="H423" s="177">
        <v>0</v>
      </c>
      <c r="I423" s="177">
        <v>1</v>
      </c>
      <c r="J423" s="177">
        <v>1</v>
      </c>
      <c r="K423" s="177">
        <v>0</v>
      </c>
      <c r="M423" s="125"/>
    </row>
    <row r="424" spans="1:13" s="129" customFormat="1" ht="12" customHeight="1" x14ac:dyDescent="0.2">
      <c r="A424" s="124">
        <v>9</v>
      </c>
      <c r="B424" s="126" t="s">
        <v>106</v>
      </c>
      <c r="C424" s="188">
        <f t="shared" si="48"/>
        <v>7</v>
      </c>
      <c r="D424" s="177"/>
      <c r="E424" s="177"/>
      <c r="F424" s="177"/>
      <c r="G424" s="179">
        <v>7</v>
      </c>
      <c r="H424" s="177">
        <v>2</v>
      </c>
      <c r="I424" s="177">
        <v>5</v>
      </c>
      <c r="J424" s="177">
        <v>3</v>
      </c>
      <c r="K424" s="177">
        <v>4</v>
      </c>
      <c r="M424" s="125"/>
    </row>
    <row r="425" spans="1:13" s="129" customFormat="1" ht="12" customHeight="1" x14ac:dyDescent="0.2">
      <c r="A425" s="124">
        <v>10</v>
      </c>
      <c r="B425" s="126" t="s">
        <v>105</v>
      </c>
      <c r="C425" s="188">
        <f t="shared" si="48"/>
        <v>2</v>
      </c>
      <c r="D425" s="177"/>
      <c r="E425" s="177"/>
      <c r="F425" s="177"/>
      <c r="G425" s="177">
        <v>2</v>
      </c>
      <c r="H425" s="177">
        <v>0</v>
      </c>
      <c r="I425" s="177">
        <v>2</v>
      </c>
      <c r="J425" s="177">
        <v>1</v>
      </c>
      <c r="K425" s="177">
        <v>1</v>
      </c>
      <c r="M425" s="125"/>
    </row>
    <row r="426" spans="1:13" s="129" customFormat="1" ht="12" customHeight="1" x14ac:dyDescent="0.2">
      <c r="A426" s="124">
        <v>11</v>
      </c>
      <c r="B426" s="126" t="s">
        <v>104</v>
      </c>
      <c r="C426" s="188">
        <f t="shared" si="48"/>
        <v>1</v>
      </c>
      <c r="D426" s="177"/>
      <c r="E426" s="177"/>
      <c r="F426" s="177"/>
      <c r="G426" s="177">
        <v>1</v>
      </c>
      <c r="H426" s="177">
        <v>0</v>
      </c>
      <c r="I426" s="177">
        <v>1</v>
      </c>
      <c r="J426" s="177">
        <v>1</v>
      </c>
      <c r="K426" s="177">
        <v>0</v>
      </c>
      <c r="M426" s="125"/>
    </row>
    <row r="427" spans="1:13" s="129" customFormat="1" ht="12" customHeight="1" x14ac:dyDescent="0.2">
      <c r="A427" s="124">
        <v>12</v>
      </c>
      <c r="B427" s="126" t="s">
        <v>103</v>
      </c>
      <c r="C427" s="188">
        <f t="shared" si="48"/>
        <v>3</v>
      </c>
      <c r="D427" s="177"/>
      <c r="E427" s="177"/>
      <c r="F427" s="177"/>
      <c r="G427" s="177">
        <v>3</v>
      </c>
      <c r="H427" s="177">
        <v>1</v>
      </c>
      <c r="I427" s="177">
        <v>2</v>
      </c>
      <c r="J427" s="177">
        <v>3</v>
      </c>
      <c r="K427" s="177">
        <v>0</v>
      </c>
      <c r="M427" s="125"/>
    </row>
    <row r="428" spans="1:13" s="129" customFormat="1" ht="12" customHeight="1" x14ac:dyDescent="0.2">
      <c r="A428" s="124">
        <v>13</v>
      </c>
      <c r="B428" s="126" t="s">
        <v>102</v>
      </c>
      <c r="C428" s="188">
        <f t="shared" si="48"/>
        <v>3</v>
      </c>
      <c r="D428" s="177"/>
      <c r="E428" s="177"/>
      <c r="F428" s="177"/>
      <c r="G428" s="177">
        <v>3</v>
      </c>
      <c r="H428" s="178">
        <v>0</v>
      </c>
      <c r="I428" s="178">
        <v>3</v>
      </c>
      <c r="J428" s="178">
        <v>2</v>
      </c>
      <c r="K428" s="178">
        <v>1</v>
      </c>
      <c r="M428" s="125"/>
    </row>
    <row r="429" spans="1:13" s="129" customFormat="1" ht="12" customHeight="1" x14ac:dyDescent="0.2">
      <c r="A429" s="124">
        <v>14</v>
      </c>
      <c r="B429" s="126" t="s">
        <v>101</v>
      </c>
      <c r="C429" s="188">
        <f t="shared" si="48"/>
        <v>21</v>
      </c>
      <c r="D429" s="177"/>
      <c r="E429" s="177"/>
      <c r="F429" s="177"/>
      <c r="G429" s="177">
        <v>21</v>
      </c>
      <c r="H429" s="178">
        <v>2</v>
      </c>
      <c r="I429" s="178">
        <v>19</v>
      </c>
      <c r="J429" s="178">
        <v>17</v>
      </c>
      <c r="K429" s="178">
        <v>4</v>
      </c>
      <c r="M429" s="125"/>
    </row>
    <row r="430" spans="1:13" s="129" customFormat="1" ht="12" customHeight="1" x14ac:dyDescent="0.2">
      <c r="A430" s="124">
        <v>15</v>
      </c>
      <c r="B430" s="126" t="s">
        <v>100</v>
      </c>
      <c r="C430" s="188">
        <f t="shared" si="48"/>
        <v>0</v>
      </c>
      <c r="D430" s="178"/>
      <c r="E430" s="178"/>
      <c r="F430" s="177"/>
      <c r="G430" s="177">
        <v>0</v>
      </c>
      <c r="H430" s="178">
        <v>0</v>
      </c>
      <c r="I430" s="178">
        <v>0</v>
      </c>
      <c r="J430" s="178">
        <v>0</v>
      </c>
      <c r="K430" s="178">
        <v>0</v>
      </c>
      <c r="M430" s="125"/>
    </row>
    <row r="431" spans="1:13" s="129" customFormat="1" ht="12" customHeight="1" x14ac:dyDescent="0.2">
      <c r="A431" s="188"/>
      <c r="B431" s="78" t="s">
        <v>11</v>
      </c>
      <c r="C431" s="188">
        <f t="shared" ref="C431:K431" si="49">SUM(C416:C430)</f>
        <v>60</v>
      </c>
      <c r="D431" s="188">
        <f t="shared" si="49"/>
        <v>0</v>
      </c>
      <c r="E431" s="188">
        <f t="shared" si="49"/>
        <v>0</v>
      </c>
      <c r="F431" s="188">
        <f t="shared" si="49"/>
        <v>0</v>
      </c>
      <c r="G431" s="188">
        <f t="shared" si="49"/>
        <v>60</v>
      </c>
      <c r="H431" s="188">
        <f t="shared" si="49"/>
        <v>10</v>
      </c>
      <c r="I431" s="188">
        <f t="shared" si="49"/>
        <v>50</v>
      </c>
      <c r="J431" s="188">
        <f t="shared" si="49"/>
        <v>46</v>
      </c>
      <c r="K431" s="188">
        <f t="shared" si="49"/>
        <v>14</v>
      </c>
      <c r="M431" s="125"/>
    </row>
    <row r="432" spans="1:13" s="129" customFormat="1" ht="12" customHeight="1" x14ac:dyDescent="0.2">
      <c r="A432" s="308" t="s">
        <v>176</v>
      </c>
      <c r="B432" s="309"/>
      <c r="C432" s="309"/>
      <c r="D432" s="309"/>
      <c r="E432" s="309"/>
      <c r="F432" s="309"/>
      <c r="G432" s="309"/>
      <c r="H432" s="309"/>
      <c r="I432" s="309"/>
      <c r="J432" s="309"/>
      <c r="K432" s="310"/>
      <c r="M432" s="125"/>
    </row>
    <row r="433" spans="1:13" s="129" customFormat="1" ht="12" customHeight="1" x14ac:dyDescent="0.2">
      <c r="A433" s="124">
        <v>1</v>
      </c>
      <c r="B433" s="126" t="s">
        <v>114</v>
      </c>
      <c r="C433" s="188">
        <v>2</v>
      </c>
      <c r="D433" s="127">
        <v>2</v>
      </c>
      <c r="E433" s="127"/>
      <c r="F433" s="127"/>
      <c r="G433" s="127"/>
      <c r="H433" s="127">
        <v>1</v>
      </c>
      <c r="I433" s="127">
        <v>1</v>
      </c>
      <c r="J433" s="127">
        <v>1</v>
      </c>
      <c r="K433" s="127">
        <v>1</v>
      </c>
      <c r="M433" s="125"/>
    </row>
    <row r="434" spans="1:13" s="129" customFormat="1" ht="12" customHeight="1" x14ac:dyDescent="0.2">
      <c r="A434" s="124">
        <v>2</v>
      </c>
      <c r="B434" s="126" t="s">
        <v>113</v>
      </c>
      <c r="C434" s="188">
        <v>5</v>
      </c>
      <c r="D434" s="127">
        <v>5</v>
      </c>
      <c r="E434" s="127"/>
      <c r="F434" s="127"/>
      <c r="G434" s="127"/>
      <c r="H434" s="127">
        <v>3</v>
      </c>
      <c r="I434" s="127">
        <v>2</v>
      </c>
      <c r="J434" s="127">
        <v>2</v>
      </c>
      <c r="K434" s="127">
        <v>3</v>
      </c>
      <c r="M434" s="125"/>
    </row>
    <row r="435" spans="1:13" s="129" customFormat="1" ht="12" customHeight="1" x14ac:dyDescent="0.2">
      <c r="A435" s="124">
        <v>3</v>
      </c>
      <c r="B435" s="126" t="s">
        <v>112</v>
      </c>
      <c r="C435" s="188">
        <v>1</v>
      </c>
      <c r="D435" s="127">
        <v>1</v>
      </c>
      <c r="E435" s="127"/>
      <c r="F435" s="127"/>
      <c r="G435" s="127"/>
      <c r="H435" s="127">
        <v>0</v>
      </c>
      <c r="I435" s="127">
        <v>1</v>
      </c>
      <c r="J435" s="127">
        <v>1</v>
      </c>
      <c r="K435" s="127">
        <v>0</v>
      </c>
      <c r="M435" s="125"/>
    </row>
    <row r="436" spans="1:13" s="129" customFormat="1" ht="12" customHeight="1" x14ac:dyDescent="0.2">
      <c r="A436" s="124">
        <v>4</v>
      </c>
      <c r="B436" s="126" t="s">
        <v>111</v>
      </c>
      <c r="C436" s="188">
        <v>2</v>
      </c>
      <c r="D436" s="127">
        <v>2</v>
      </c>
      <c r="E436" s="127"/>
      <c r="F436" s="127"/>
      <c r="G436" s="127"/>
      <c r="H436" s="127">
        <v>1</v>
      </c>
      <c r="I436" s="127">
        <v>1</v>
      </c>
      <c r="J436" s="127">
        <v>1</v>
      </c>
      <c r="K436" s="127">
        <v>1</v>
      </c>
      <c r="M436" s="125"/>
    </row>
    <row r="437" spans="1:13" s="129" customFormat="1" ht="12" customHeight="1" x14ac:dyDescent="0.2">
      <c r="A437" s="124">
        <v>5</v>
      </c>
      <c r="B437" s="126" t="s">
        <v>110</v>
      </c>
      <c r="C437" s="188">
        <v>2</v>
      </c>
      <c r="D437" s="127">
        <v>2</v>
      </c>
      <c r="E437" s="127"/>
      <c r="F437" s="127"/>
      <c r="G437" s="127"/>
      <c r="H437" s="127">
        <v>1</v>
      </c>
      <c r="I437" s="127">
        <v>1</v>
      </c>
      <c r="J437" s="127">
        <v>1</v>
      </c>
      <c r="K437" s="127">
        <v>1</v>
      </c>
      <c r="M437" s="125"/>
    </row>
    <row r="438" spans="1:13" s="129" customFormat="1" ht="12" customHeight="1" x14ac:dyDescent="0.2">
      <c r="A438" s="124">
        <v>6</v>
      </c>
      <c r="B438" s="126" t="s">
        <v>109</v>
      </c>
      <c r="C438" s="188">
        <v>3</v>
      </c>
      <c r="D438" s="127">
        <v>3</v>
      </c>
      <c r="E438" s="127"/>
      <c r="F438" s="127"/>
      <c r="G438" s="127"/>
      <c r="H438" s="127">
        <v>2</v>
      </c>
      <c r="I438" s="127">
        <v>1</v>
      </c>
      <c r="J438" s="127">
        <v>1</v>
      </c>
      <c r="K438" s="127">
        <v>2</v>
      </c>
      <c r="M438" s="125"/>
    </row>
    <row r="439" spans="1:13" s="129" customFormat="1" ht="12" customHeight="1" x14ac:dyDescent="0.2">
      <c r="A439" s="124">
        <v>7</v>
      </c>
      <c r="B439" s="126" t="s">
        <v>108</v>
      </c>
      <c r="C439" s="188">
        <v>2</v>
      </c>
      <c r="D439" s="127">
        <v>2</v>
      </c>
      <c r="E439" s="127"/>
      <c r="F439" s="127"/>
      <c r="G439" s="127"/>
      <c r="H439" s="127">
        <v>1</v>
      </c>
      <c r="I439" s="127">
        <v>1</v>
      </c>
      <c r="J439" s="127">
        <v>1</v>
      </c>
      <c r="K439" s="127">
        <v>1</v>
      </c>
      <c r="M439" s="125"/>
    </row>
    <row r="440" spans="1:13" s="129" customFormat="1" ht="12" customHeight="1" x14ac:dyDescent="0.2">
      <c r="A440" s="124">
        <v>8</v>
      </c>
      <c r="B440" s="126" t="s">
        <v>107</v>
      </c>
      <c r="C440" s="188">
        <v>2</v>
      </c>
      <c r="D440" s="127">
        <v>2</v>
      </c>
      <c r="E440" s="127"/>
      <c r="F440" s="127"/>
      <c r="G440" s="127"/>
      <c r="H440" s="127">
        <v>1</v>
      </c>
      <c r="I440" s="127">
        <v>1</v>
      </c>
      <c r="J440" s="127">
        <v>1</v>
      </c>
      <c r="K440" s="127">
        <v>1</v>
      </c>
      <c r="M440" s="125"/>
    </row>
    <row r="441" spans="1:13" s="129" customFormat="1" ht="12" customHeight="1" x14ac:dyDescent="0.2">
      <c r="A441" s="124">
        <v>9</v>
      </c>
      <c r="B441" s="126" t="s">
        <v>106</v>
      </c>
      <c r="C441" s="188">
        <v>4</v>
      </c>
      <c r="D441" s="127">
        <v>4</v>
      </c>
      <c r="E441" s="127"/>
      <c r="F441" s="127"/>
      <c r="G441" s="127"/>
      <c r="H441" s="127">
        <v>2</v>
      </c>
      <c r="I441" s="127">
        <v>2</v>
      </c>
      <c r="J441" s="127">
        <v>2</v>
      </c>
      <c r="K441" s="127">
        <v>2</v>
      </c>
      <c r="M441" s="125"/>
    </row>
    <row r="442" spans="1:13" s="129" customFormat="1" ht="12" customHeight="1" x14ac:dyDescent="0.2">
      <c r="A442" s="124">
        <v>10</v>
      </c>
      <c r="B442" s="126" t="s">
        <v>105</v>
      </c>
      <c r="C442" s="188">
        <v>6</v>
      </c>
      <c r="D442" s="127">
        <v>6</v>
      </c>
      <c r="E442" s="127"/>
      <c r="F442" s="127"/>
      <c r="G442" s="127"/>
      <c r="H442" s="127">
        <v>3</v>
      </c>
      <c r="I442" s="127">
        <v>3</v>
      </c>
      <c r="J442" s="127">
        <v>3</v>
      </c>
      <c r="K442" s="127">
        <v>3</v>
      </c>
      <c r="M442" s="125"/>
    </row>
    <row r="443" spans="1:13" s="129" customFormat="1" ht="12" customHeight="1" x14ac:dyDescent="0.2">
      <c r="A443" s="124">
        <v>11</v>
      </c>
      <c r="B443" s="126" t="s">
        <v>104</v>
      </c>
      <c r="C443" s="188">
        <v>1</v>
      </c>
      <c r="D443" s="127">
        <v>1</v>
      </c>
      <c r="E443" s="127"/>
      <c r="F443" s="127"/>
      <c r="G443" s="127"/>
      <c r="H443" s="127">
        <v>0</v>
      </c>
      <c r="I443" s="127">
        <v>1</v>
      </c>
      <c r="J443" s="127">
        <v>1</v>
      </c>
      <c r="K443" s="127">
        <v>0</v>
      </c>
      <c r="M443" s="125"/>
    </row>
    <row r="444" spans="1:13" s="129" customFormat="1" ht="12" customHeight="1" x14ac:dyDescent="0.2">
      <c r="A444" s="124">
        <v>12</v>
      </c>
      <c r="B444" s="126" t="s">
        <v>103</v>
      </c>
      <c r="C444" s="188">
        <v>6</v>
      </c>
      <c r="D444" s="127">
        <v>6</v>
      </c>
      <c r="E444" s="127"/>
      <c r="F444" s="127"/>
      <c r="G444" s="127"/>
      <c r="H444" s="127">
        <v>4</v>
      </c>
      <c r="I444" s="127">
        <v>2</v>
      </c>
      <c r="J444" s="127">
        <v>4</v>
      </c>
      <c r="K444" s="127">
        <v>2</v>
      </c>
      <c r="M444" s="125"/>
    </row>
    <row r="445" spans="1:13" s="129" customFormat="1" ht="12" customHeight="1" x14ac:dyDescent="0.2">
      <c r="A445" s="124">
        <v>13</v>
      </c>
      <c r="B445" s="126" t="s">
        <v>102</v>
      </c>
      <c r="C445" s="188">
        <v>1</v>
      </c>
      <c r="D445" s="127">
        <v>1</v>
      </c>
      <c r="E445" s="127"/>
      <c r="F445" s="127"/>
      <c r="G445" s="127"/>
      <c r="H445" s="127">
        <v>0</v>
      </c>
      <c r="I445" s="127">
        <v>1</v>
      </c>
      <c r="J445" s="127">
        <v>1</v>
      </c>
      <c r="K445" s="127">
        <v>0</v>
      </c>
      <c r="M445" s="125"/>
    </row>
    <row r="446" spans="1:13" s="129" customFormat="1" ht="12" customHeight="1" x14ac:dyDescent="0.2">
      <c r="A446" s="124">
        <v>14</v>
      </c>
      <c r="B446" s="126" t="s">
        <v>101</v>
      </c>
      <c r="C446" s="188">
        <v>18</v>
      </c>
      <c r="D446" s="127">
        <v>18</v>
      </c>
      <c r="E446" s="127"/>
      <c r="F446" s="127"/>
      <c r="G446" s="127"/>
      <c r="H446" s="127">
        <v>10</v>
      </c>
      <c r="I446" s="127">
        <v>8</v>
      </c>
      <c r="J446" s="127">
        <v>10</v>
      </c>
      <c r="K446" s="127">
        <v>8</v>
      </c>
      <c r="M446" s="125"/>
    </row>
    <row r="447" spans="1:13" s="129" customFormat="1" ht="12" customHeight="1" x14ac:dyDescent="0.2">
      <c r="A447" s="124">
        <v>15</v>
      </c>
      <c r="B447" s="126" t="s">
        <v>100</v>
      </c>
      <c r="C447" s="188">
        <v>0</v>
      </c>
      <c r="D447" s="127">
        <v>0</v>
      </c>
      <c r="E447" s="130"/>
      <c r="F447" s="130"/>
      <c r="G447" s="130"/>
      <c r="H447" s="130">
        <v>0</v>
      </c>
      <c r="I447" s="130">
        <v>0</v>
      </c>
      <c r="J447" s="130">
        <v>0</v>
      </c>
      <c r="K447" s="130">
        <v>0</v>
      </c>
      <c r="M447" s="125"/>
    </row>
    <row r="448" spans="1:13" s="129" customFormat="1" ht="12" customHeight="1" x14ac:dyDescent="0.2">
      <c r="A448" s="128"/>
      <c r="B448" s="98" t="s">
        <v>11</v>
      </c>
      <c r="C448" s="188">
        <v>55</v>
      </c>
      <c r="D448" s="128">
        <v>55</v>
      </c>
      <c r="E448" s="128"/>
      <c r="F448" s="128"/>
      <c r="G448" s="128"/>
      <c r="H448" s="128">
        <v>29</v>
      </c>
      <c r="I448" s="128">
        <v>26</v>
      </c>
      <c r="J448" s="128">
        <v>30</v>
      </c>
      <c r="K448" s="128">
        <v>25</v>
      </c>
      <c r="M448" s="125"/>
    </row>
    <row r="449" spans="1:13" s="129" customFormat="1" ht="12" customHeight="1" x14ac:dyDescent="0.2">
      <c r="A449" s="308" t="s">
        <v>177</v>
      </c>
      <c r="B449" s="309"/>
      <c r="C449" s="309"/>
      <c r="D449" s="309"/>
      <c r="E449" s="309"/>
      <c r="F449" s="309"/>
      <c r="G449" s="309"/>
      <c r="H449" s="309"/>
      <c r="I449" s="309"/>
      <c r="J449" s="309"/>
      <c r="K449" s="310"/>
      <c r="M449" s="125"/>
    </row>
    <row r="450" spans="1:13" s="129" customFormat="1" ht="12" customHeight="1" x14ac:dyDescent="0.2">
      <c r="A450" s="124">
        <v>1</v>
      </c>
      <c r="B450" s="126" t="s">
        <v>114</v>
      </c>
      <c r="C450" s="131">
        <v>0</v>
      </c>
      <c r="D450" s="180">
        <v>0</v>
      </c>
      <c r="E450" s="127"/>
      <c r="F450" s="127"/>
      <c r="G450" s="127"/>
      <c r="H450" s="66">
        <v>0</v>
      </c>
      <c r="I450" s="66">
        <v>0</v>
      </c>
      <c r="J450" s="66">
        <v>0</v>
      </c>
      <c r="K450" s="180">
        <v>0</v>
      </c>
      <c r="M450" s="125"/>
    </row>
    <row r="451" spans="1:13" s="129" customFormat="1" ht="12" customHeight="1" x14ac:dyDescent="0.2">
      <c r="A451" s="124">
        <v>2</v>
      </c>
      <c r="B451" s="126" t="s">
        <v>113</v>
      </c>
      <c r="C451" s="131">
        <v>4</v>
      </c>
      <c r="D451" s="180">
        <v>4</v>
      </c>
      <c r="E451" s="127"/>
      <c r="F451" s="127"/>
      <c r="G451" s="127"/>
      <c r="H451" s="66">
        <v>1</v>
      </c>
      <c r="I451" s="66">
        <v>3</v>
      </c>
      <c r="J451" s="66">
        <v>0</v>
      </c>
      <c r="K451" s="180">
        <v>4</v>
      </c>
      <c r="M451" s="125"/>
    </row>
    <row r="452" spans="1:13" s="129" customFormat="1" ht="12" customHeight="1" x14ac:dyDescent="0.2">
      <c r="A452" s="124">
        <v>3</v>
      </c>
      <c r="B452" s="126" t="s">
        <v>112</v>
      </c>
      <c r="C452" s="131">
        <v>1</v>
      </c>
      <c r="D452" s="180">
        <v>2</v>
      </c>
      <c r="E452" s="127"/>
      <c r="F452" s="127"/>
      <c r="G452" s="127"/>
      <c r="H452" s="66">
        <v>1</v>
      </c>
      <c r="I452" s="66">
        <v>1</v>
      </c>
      <c r="J452" s="66">
        <v>0</v>
      </c>
      <c r="K452" s="180">
        <v>2</v>
      </c>
      <c r="M452" s="125"/>
    </row>
    <row r="453" spans="1:13" s="129" customFormat="1" ht="12" customHeight="1" x14ac:dyDescent="0.2">
      <c r="A453" s="124">
        <v>4</v>
      </c>
      <c r="B453" s="126" t="s">
        <v>111</v>
      </c>
      <c r="C453" s="132">
        <v>4</v>
      </c>
      <c r="D453" s="181">
        <v>4</v>
      </c>
      <c r="E453" s="127"/>
      <c r="F453" s="127"/>
      <c r="G453" s="127"/>
      <c r="H453" s="66">
        <v>0</v>
      </c>
      <c r="I453" s="92">
        <v>4</v>
      </c>
      <c r="J453" s="92">
        <v>0</v>
      </c>
      <c r="K453" s="181">
        <v>4</v>
      </c>
      <c r="M453" s="125"/>
    </row>
    <row r="454" spans="1:13" s="129" customFormat="1" ht="12" customHeight="1" x14ac:dyDescent="0.2">
      <c r="A454" s="124">
        <v>5</v>
      </c>
      <c r="B454" s="126" t="s">
        <v>110</v>
      </c>
      <c r="C454" s="132">
        <v>3</v>
      </c>
      <c r="D454" s="181">
        <v>3</v>
      </c>
      <c r="E454" s="127"/>
      <c r="F454" s="127"/>
      <c r="G454" s="127"/>
      <c r="H454" s="92">
        <v>1</v>
      </c>
      <c r="I454" s="92">
        <v>2</v>
      </c>
      <c r="J454" s="92">
        <v>0</v>
      </c>
      <c r="K454" s="181">
        <v>3</v>
      </c>
      <c r="M454" s="125"/>
    </row>
    <row r="455" spans="1:13" s="129" customFormat="1" ht="12" customHeight="1" x14ac:dyDescent="0.2">
      <c r="A455" s="124">
        <v>6</v>
      </c>
      <c r="B455" s="126" t="s">
        <v>109</v>
      </c>
      <c r="C455" s="132">
        <v>7</v>
      </c>
      <c r="D455" s="181">
        <v>7</v>
      </c>
      <c r="E455" s="127"/>
      <c r="F455" s="127"/>
      <c r="G455" s="127"/>
      <c r="H455" s="66">
        <v>0</v>
      </c>
      <c r="I455" s="92">
        <v>7</v>
      </c>
      <c r="J455" s="92">
        <v>0</v>
      </c>
      <c r="K455" s="181">
        <v>7</v>
      </c>
      <c r="M455" s="125"/>
    </row>
    <row r="456" spans="1:13" s="129" customFormat="1" ht="12" customHeight="1" x14ac:dyDescent="0.2">
      <c r="A456" s="124">
        <v>7</v>
      </c>
      <c r="B456" s="126" t="s">
        <v>108</v>
      </c>
      <c r="C456" s="132">
        <v>0</v>
      </c>
      <c r="D456" s="181">
        <v>0</v>
      </c>
      <c r="E456" s="127"/>
      <c r="F456" s="127"/>
      <c r="G456" s="127"/>
      <c r="H456" s="66">
        <v>0</v>
      </c>
      <c r="I456" s="92">
        <v>0</v>
      </c>
      <c r="J456" s="92">
        <v>0</v>
      </c>
      <c r="K456" s="181">
        <v>0</v>
      </c>
      <c r="M456" s="125"/>
    </row>
    <row r="457" spans="1:13" s="129" customFormat="1" ht="12" customHeight="1" x14ac:dyDescent="0.2">
      <c r="A457" s="124">
        <v>8</v>
      </c>
      <c r="B457" s="126" t="s">
        <v>107</v>
      </c>
      <c r="C457" s="132">
        <v>4</v>
      </c>
      <c r="D457" s="181">
        <v>4</v>
      </c>
      <c r="E457" s="127"/>
      <c r="F457" s="127"/>
      <c r="G457" s="127"/>
      <c r="H457" s="92">
        <v>4</v>
      </c>
      <c r="I457" s="92">
        <v>0</v>
      </c>
      <c r="J457" s="92">
        <v>0</v>
      </c>
      <c r="K457" s="181">
        <v>4</v>
      </c>
      <c r="M457" s="125"/>
    </row>
    <row r="458" spans="1:13" s="129" customFormat="1" ht="12" customHeight="1" x14ac:dyDescent="0.2">
      <c r="A458" s="124">
        <v>9</v>
      </c>
      <c r="B458" s="126" t="s">
        <v>106</v>
      </c>
      <c r="C458" s="132">
        <v>5</v>
      </c>
      <c r="D458" s="181">
        <v>5</v>
      </c>
      <c r="E458" s="127"/>
      <c r="F458" s="127"/>
      <c r="G458" s="127"/>
      <c r="H458" s="92">
        <v>1</v>
      </c>
      <c r="I458" s="92">
        <v>4</v>
      </c>
      <c r="J458" s="92">
        <v>0</v>
      </c>
      <c r="K458" s="181">
        <v>5</v>
      </c>
      <c r="M458" s="125"/>
    </row>
    <row r="459" spans="1:13" s="129" customFormat="1" ht="12" customHeight="1" x14ac:dyDescent="0.2">
      <c r="A459" s="124">
        <v>10</v>
      </c>
      <c r="B459" s="126" t="s">
        <v>105</v>
      </c>
      <c r="C459" s="132">
        <v>7</v>
      </c>
      <c r="D459" s="181">
        <v>7</v>
      </c>
      <c r="E459" s="127"/>
      <c r="F459" s="127"/>
      <c r="G459" s="127"/>
      <c r="H459" s="92">
        <v>2</v>
      </c>
      <c r="I459" s="92">
        <v>5</v>
      </c>
      <c r="J459" s="92">
        <v>0</v>
      </c>
      <c r="K459" s="181">
        <v>7</v>
      </c>
      <c r="M459" s="125"/>
    </row>
    <row r="460" spans="1:13" s="129" customFormat="1" ht="12" customHeight="1" x14ac:dyDescent="0.2">
      <c r="A460" s="124">
        <v>11</v>
      </c>
      <c r="B460" s="126" t="s">
        <v>104</v>
      </c>
      <c r="C460" s="132">
        <v>7</v>
      </c>
      <c r="D460" s="181">
        <v>7</v>
      </c>
      <c r="E460" s="127"/>
      <c r="F460" s="127"/>
      <c r="G460" s="127"/>
      <c r="H460" s="66">
        <v>0</v>
      </c>
      <c r="I460" s="92">
        <v>7</v>
      </c>
      <c r="J460" s="92">
        <v>0</v>
      </c>
      <c r="K460" s="181">
        <v>7</v>
      </c>
      <c r="M460" s="125"/>
    </row>
    <row r="461" spans="1:13" s="129" customFormat="1" ht="12" customHeight="1" x14ac:dyDescent="0.2">
      <c r="A461" s="124">
        <v>12</v>
      </c>
      <c r="B461" s="126" t="s">
        <v>103</v>
      </c>
      <c r="C461" s="132">
        <v>11</v>
      </c>
      <c r="D461" s="181">
        <v>11</v>
      </c>
      <c r="E461" s="127"/>
      <c r="F461" s="127"/>
      <c r="G461" s="127"/>
      <c r="H461" s="92">
        <v>1</v>
      </c>
      <c r="I461" s="92">
        <v>10</v>
      </c>
      <c r="J461" s="92">
        <v>0</v>
      </c>
      <c r="K461" s="181">
        <v>11</v>
      </c>
      <c r="M461" s="125"/>
    </row>
    <row r="462" spans="1:13" s="129" customFormat="1" ht="12" customHeight="1" x14ac:dyDescent="0.2">
      <c r="A462" s="124">
        <v>13</v>
      </c>
      <c r="B462" s="126" t="s">
        <v>102</v>
      </c>
      <c r="C462" s="132">
        <v>1</v>
      </c>
      <c r="D462" s="181">
        <v>1</v>
      </c>
      <c r="E462" s="127"/>
      <c r="F462" s="127"/>
      <c r="G462" s="127"/>
      <c r="H462" s="92">
        <v>1</v>
      </c>
      <c r="I462" s="92">
        <v>0</v>
      </c>
      <c r="J462" s="92">
        <v>0</v>
      </c>
      <c r="K462" s="181">
        <v>1</v>
      </c>
      <c r="M462" s="125"/>
    </row>
    <row r="463" spans="1:13" s="129" customFormat="1" ht="12" customHeight="1" x14ac:dyDescent="0.2">
      <c r="A463" s="124">
        <v>14</v>
      </c>
      <c r="B463" s="126" t="s">
        <v>101</v>
      </c>
      <c r="C463" s="132">
        <v>5</v>
      </c>
      <c r="D463" s="181">
        <v>4</v>
      </c>
      <c r="E463" s="127"/>
      <c r="F463" s="127"/>
      <c r="G463" s="127"/>
      <c r="H463" s="66">
        <v>0</v>
      </c>
      <c r="I463" s="92">
        <v>4</v>
      </c>
      <c r="J463" s="92">
        <v>0</v>
      </c>
      <c r="K463" s="181">
        <v>4</v>
      </c>
      <c r="M463" s="125"/>
    </row>
    <row r="464" spans="1:13" s="129" customFormat="1" ht="12" customHeight="1" x14ac:dyDescent="0.2">
      <c r="A464" s="124">
        <v>15</v>
      </c>
      <c r="B464" s="126" t="s">
        <v>100</v>
      </c>
      <c r="C464" s="132">
        <v>0</v>
      </c>
      <c r="D464" s="181">
        <v>0</v>
      </c>
      <c r="E464" s="130"/>
      <c r="F464" s="130"/>
      <c r="G464" s="130"/>
      <c r="H464" s="66">
        <v>0</v>
      </c>
      <c r="I464" s="92">
        <v>0</v>
      </c>
      <c r="J464" s="92">
        <v>0</v>
      </c>
      <c r="K464" s="181">
        <v>0</v>
      </c>
      <c r="M464" s="125"/>
    </row>
    <row r="465" spans="1:15" s="129" customFormat="1" ht="12" customHeight="1" x14ac:dyDescent="0.2">
      <c r="A465" s="128"/>
      <c r="B465" s="98" t="s">
        <v>11</v>
      </c>
      <c r="C465" s="134">
        <v>59</v>
      </c>
      <c r="D465" s="135">
        <v>59</v>
      </c>
      <c r="E465" s="128"/>
      <c r="F465" s="128"/>
      <c r="G465" s="128"/>
      <c r="H465" s="135">
        <v>12</v>
      </c>
      <c r="I465" s="135">
        <v>47</v>
      </c>
      <c r="J465" s="135">
        <v>0</v>
      </c>
      <c r="K465" s="134">
        <v>59</v>
      </c>
      <c r="M465" s="125"/>
    </row>
    <row r="466" spans="1:15" x14ac:dyDescent="0.2">
      <c r="A466" s="308" t="s">
        <v>42</v>
      </c>
      <c r="B466" s="309"/>
      <c r="C466" s="309"/>
      <c r="D466" s="309"/>
      <c r="E466" s="309"/>
      <c r="F466" s="309"/>
      <c r="G466" s="309"/>
      <c r="H466" s="309"/>
      <c r="I466" s="309"/>
      <c r="J466" s="309"/>
      <c r="K466" s="310"/>
    </row>
    <row r="467" spans="1:15" ht="12" customHeight="1" x14ac:dyDescent="0.2">
      <c r="A467" s="124">
        <v>1</v>
      </c>
      <c r="B467" s="126" t="s">
        <v>114</v>
      </c>
      <c r="C467" s="188">
        <f>C450+C433+C416+C399+C382+C365+C348+C331+C314+C297+C280+C263+C246+C229+C212+C195+C178+C161+C144+C127+C110+C93+C76+C59+C42+C25+C8</f>
        <v>509</v>
      </c>
      <c r="D467" s="188">
        <f t="shared" ref="D467:K467" si="50">D450+D433+D416+D399+D382+D365+D348+D331+D314+D297+D280+D263+D246+D229+D212+D195+D178+D161+D144+D127+D110+D93+D76+D59+D42+D25+D8</f>
        <v>176</v>
      </c>
      <c r="E467" s="188">
        <f t="shared" si="50"/>
        <v>159</v>
      </c>
      <c r="F467" s="188">
        <f t="shared" si="50"/>
        <v>124</v>
      </c>
      <c r="G467" s="188">
        <f t="shared" si="50"/>
        <v>50</v>
      </c>
      <c r="H467" s="188">
        <f t="shared" si="50"/>
        <v>116</v>
      </c>
      <c r="I467" s="188">
        <f t="shared" si="50"/>
        <v>393</v>
      </c>
      <c r="J467" s="188">
        <f t="shared" si="50"/>
        <v>342</v>
      </c>
      <c r="K467" s="188">
        <f t="shared" si="50"/>
        <v>167</v>
      </c>
      <c r="M467" s="84"/>
      <c r="N467" s="83"/>
      <c r="O467" s="83"/>
    </row>
    <row r="468" spans="1:15" ht="12" customHeight="1" x14ac:dyDescent="0.2">
      <c r="A468" s="124">
        <v>2</v>
      </c>
      <c r="B468" s="126" t="s">
        <v>113</v>
      </c>
      <c r="C468" s="188">
        <f t="shared" ref="C468:K482" si="51">C451+C434+C417+C400+C383+C366+C349+C332+C315+C298+C281+C264+C247+C230+C213+C196+C179+C162+C145+C128+C111+C94+C77+C60+C43+C26+C9</f>
        <v>886</v>
      </c>
      <c r="D468" s="188">
        <f t="shared" si="51"/>
        <v>259</v>
      </c>
      <c r="E468" s="188">
        <f t="shared" si="51"/>
        <v>307</v>
      </c>
      <c r="F468" s="188">
        <f t="shared" si="51"/>
        <v>217</v>
      </c>
      <c r="G468" s="188">
        <f t="shared" si="51"/>
        <v>103</v>
      </c>
      <c r="H468" s="188">
        <f t="shared" si="51"/>
        <v>141</v>
      </c>
      <c r="I468" s="188">
        <f t="shared" si="51"/>
        <v>745</v>
      </c>
      <c r="J468" s="188">
        <f t="shared" si="51"/>
        <v>705</v>
      </c>
      <c r="K468" s="188">
        <f t="shared" si="51"/>
        <v>181</v>
      </c>
      <c r="M468" s="84"/>
      <c r="N468" s="83"/>
      <c r="O468" s="83"/>
    </row>
    <row r="469" spans="1:15" ht="12" customHeight="1" x14ac:dyDescent="0.2">
      <c r="A469" s="124">
        <v>3</v>
      </c>
      <c r="B469" s="126" t="s">
        <v>112</v>
      </c>
      <c r="C469" s="188">
        <f t="shared" si="51"/>
        <v>459</v>
      </c>
      <c r="D469" s="188">
        <f t="shared" si="51"/>
        <v>170</v>
      </c>
      <c r="E469" s="188">
        <f t="shared" si="51"/>
        <v>134</v>
      </c>
      <c r="F469" s="188">
        <f t="shared" si="51"/>
        <v>87</v>
      </c>
      <c r="G469" s="188">
        <f t="shared" si="51"/>
        <v>69</v>
      </c>
      <c r="H469" s="188">
        <f t="shared" si="51"/>
        <v>112</v>
      </c>
      <c r="I469" s="188">
        <f t="shared" si="51"/>
        <v>348</v>
      </c>
      <c r="J469" s="188">
        <f t="shared" si="51"/>
        <v>381</v>
      </c>
      <c r="K469" s="188">
        <f t="shared" si="51"/>
        <v>79</v>
      </c>
      <c r="M469" s="84"/>
      <c r="N469" s="83"/>
      <c r="O469" s="83"/>
    </row>
    <row r="470" spans="1:15" ht="12" customHeight="1" x14ac:dyDescent="0.2">
      <c r="A470" s="124">
        <v>4</v>
      </c>
      <c r="B470" s="126" t="s">
        <v>111</v>
      </c>
      <c r="C470" s="188">
        <f t="shared" si="51"/>
        <v>571</v>
      </c>
      <c r="D470" s="188">
        <f t="shared" si="51"/>
        <v>180</v>
      </c>
      <c r="E470" s="188">
        <f t="shared" si="51"/>
        <v>187</v>
      </c>
      <c r="F470" s="188">
        <f t="shared" si="51"/>
        <v>126</v>
      </c>
      <c r="G470" s="188">
        <f t="shared" si="51"/>
        <v>78</v>
      </c>
      <c r="H470" s="188">
        <f t="shared" si="51"/>
        <v>73</v>
      </c>
      <c r="I470" s="188">
        <f t="shared" si="51"/>
        <v>498</v>
      </c>
      <c r="J470" s="188">
        <f t="shared" si="51"/>
        <v>440</v>
      </c>
      <c r="K470" s="188">
        <f t="shared" si="51"/>
        <v>131</v>
      </c>
      <c r="M470" s="84"/>
      <c r="N470" s="83"/>
      <c r="O470" s="83"/>
    </row>
    <row r="471" spans="1:15" ht="12" customHeight="1" x14ac:dyDescent="0.2">
      <c r="A471" s="124">
        <v>5</v>
      </c>
      <c r="B471" s="126" t="s">
        <v>110</v>
      </c>
      <c r="C471" s="188">
        <f t="shared" si="51"/>
        <v>723</v>
      </c>
      <c r="D471" s="188">
        <f t="shared" si="51"/>
        <v>260</v>
      </c>
      <c r="E471" s="188">
        <f t="shared" si="51"/>
        <v>222</v>
      </c>
      <c r="F471" s="188">
        <f t="shared" si="51"/>
        <v>146</v>
      </c>
      <c r="G471" s="188">
        <f t="shared" si="51"/>
        <v>95</v>
      </c>
      <c r="H471" s="188">
        <f t="shared" si="51"/>
        <v>140</v>
      </c>
      <c r="I471" s="188">
        <f t="shared" si="51"/>
        <v>583</v>
      </c>
      <c r="J471" s="188">
        <f t="shared" si="51"/>
        <v>487</v>
      </c>
      <c r="K471" s="188">
        <f t="shared" si="51"/>
        <v>236</v>
      </c>
      <c r="M471" s="84"/>
      <c r="N471" s="83"/>
      <c r="O471" s="83"/>
    </row>
    <row r="472" spans="1:15" ht="12" customHeight="1" x14ac:dyDescent="0.2">
      <c r="A472" s="124">
        <v>6</v>
      </c>
      <c r="B472" s="126" t="s">
        <v>109</v>
      </c>
      <c r="C472" s="188">
        <f t="shared" si="51"/>
        <v>780</v>
      </c>
      <c r="D472" s="188">
        <f t="shared" si="51"/>
        <v>278</v>
      </c>
      <c r="E472" s="188">
        <f t="shared" si="51"/>
        <v>195</v>
      </c>
      <c r="F472" s="188">
        <f t="shared" si="51"/>
        <v>155</v>
      </c>
      <c r="G472" s="188">
        <f t="shared" si="51"/>
        <v>152</v>
      </c>
      <c r="H472" s="188">
        <f t="shared" si="51"/>
        <v>193</v>
      </c>
      <c r="I472" s="188">
        <f t="shared" si="51"/>
        <v>587</v>
      </c>
      <c r="J472" s="188">
        <f t="shared" si="51"/>
        <v>626</v>
      </c>
      <c r="K472" s="188">
        <f t="shared" si="51"/>
        <v>154</v>
      </c>
      <c r="M472" s="84"/>
      <c r="N472" s="83"/>
      <c r="O472" s="83"/>
    </row>
    <row r="473" spans="1:15" ht="12" customHeight="1" x14ac:dyDescent="0.2">
      <c r="A473" s="124">
        <v>7</v>
      </c>
      <c r="B473" s="126" t="s">
        <v>108</v>
      </c>
      <c r="C473" s="188">
        <f t="shared" si="51"/>
        <v>343</v>
      </c>
      <c r="D473" s="188">
        <f t="shared" si="51"/>
        <v>120</v>
      </c>
      <c r="E473" s="188">
        <f t="shared" si="51"/>
        <v>93</v>
      </c>
      <c r="F473" s="188">
        <f t="shared" si="51"/>
        <v>79</v>
      </c>
      <c r="G473" s="188">
        <f t="shared" si="51"/>
        <v>51</v>
      </c>
      <c r="H473" s="188">
        <f t="shared" si="51"/>
        <v>71</v>
      </c>
      <c r="I473" s="188">
        <f t="shared" si="51"/>
        <v>272</v>
      </c>
      <c r="J473" s="188">
        <f t="shared" si="51"/>
        <v>287</v>
      </c>
      <c r="K473" s="188">
        <f t="shared" si="51"/>
        <v>56</v>
      </c>
      <c r="M473" s="84"/>
      <c r="N473" s="83"/>
      <c r="O473" s="83"/>
    </row>
    <row r="474" spans="1:15" ht="12" customHeight="1" x14ac:dyDescent="0.2">
      <c r="A474" s="124">
        <v>8</v>
      </c>
      <c r="B474" s="126" t="s">
        <v>107</v>
      </c>
      <c r="C474" s="188">
        <f t="shared" si="51"/>
        <v>663</v>
      </c>
      <c r="D474" s="188">
        <f t="shared" si="51"/>
        <v>208</v>
      </c>
      <c r="E474" s="188">
        <f t="shared" si="51"/>
        <v>168</v>
      </c>
      <c r="F474" s="188">
        <f t="shared" si="51"/>
        <v>167</v>
      </c>
      <c r="G474" s="188">
        <f t="shared" si="51"/>
        <v>120</v>
      </c>
      <c r="H474" s="188">
        <f t="shared" si="51"/>
        <v>184</v>
      </c>
      <c r="I474" s="188">
        <f t="shared" si="51"/>
        <v>479</v>
      </c>
      <c r="J474" s="188">
        <f t="shared" si="51"/>
        <v>562</v>
      </c>
      <c r="K474" s="188">
        <f t="shared" si="51"/>
        <v>101</v>
      </c>
      <c r="M474" s="84"/>
      <c r="N474" s="83"/>
      <c r="O474" s="83"/>
    </row>
    <row r="475" spans="1:15" ht="12" customHeight="1" x14ac:dyDescent="0.2">
      <c r="A475" s="124">
        <v>9</v>
      </c>
      <c r="B475" s="126" t="s">
        <v>106</v>
      </c>
      <c r="C475" s="188">
        <f t="shared" si="51"/>
        <v>1258</v>
      </c>
      <c r="D475" s="188">
        <f t="shared" si="51"/>
        <v>449</v>
      </c>
      <c r="E475" s="188">
        <f t="shared" si="51"/>
        <v>292</v>
      </c>
      <c r="F475" s="188">
        <f t="shared" si="51"/>
        <v>233</v>
      </c>
      <c r="G475" s="188">
        <f t="shared" si="51"/>
        <v>284</v>
      </c>
      <c r="H475" s="188">
        <f t="shared" si="51"/>
        <v>216</v>
      </c>
      <c r="I475" s="188">
        <f t="shared" si="51"/>
        <v>1044</v>
      </c>
      <c r="J475" s="188">
        <f t="shared" si="51"/>
        <v>805</v>
      </c>
      <c r="K475" s="188">
        <f t="shared" si="51"/>
        <v>453</v>
      </c>
      <c r="M475" s="84"/>
      <c r="N475" s="83"/>
      <c r="O475" s="83"/>
    </row>
    <row r="476" spans="1:15" ht="12" customHeight="1" x14ac:dyDescent="0.2">
      <c r="A476" s="124">
        <v>10</v>
      </c>
      <c r="B476" s="126" t="s">
        <v>105</v>
      </c>
      <c r="C476" s="188">
        <f t="shared" si="51"/>
        <v>1144</v>
      </c>
      <c r="D476" s="188">
        <f t="shared" si="51"/>
        <v>400</v>
      </c>
      <c r="E476" s="188">
        <f t="shared" si="51"/>
        <v>403</v>
      </c>
      <c r="F476" s="188">
        <f t="shared" si="51"/>
        <v>225</v>
      </c>
      <c r="G476" s="188">
        <f t="shared" si="51"/>
        <v>116</v>
      </c>
      <c r="H476" s="188">
        <f t="shared" si="51"/>
        <v>214</v>
      </c>
      <c r="I476" s="188">
        <f t="shared" si="51"/>
        <v>930</v>
      </c>
      <c r="J476" s="188">
        <f t="shared" si="51"/>
        <v>846</v>
      </c>
      <c r="K476" s="188">
        <f t="shared" si="51"/>
        <v>298</v>
      </c>
      <c r="M476" s="84"/>
      <c r="N476" s="83"/>
      <c r="O476" s="83"/>
    </row>
    <row r="477" spans="1:15" ht="12" customHeight="1" x14ac:dyDescent="0.2">
      <c r="A477" s="124">
        <v>11</v>
      </c>
      <c r="B477" s="126" t="s">
        <v>104</v>
      </c>
      <c r="C477" s="188">
        <f t="shared" si="51"/>
        <v>721</v>
      </c>
      <c r="D477" s="188">
        <f t="shared" si="51"/>
        <v>193</v>
      </c>
      <c r="E477" s="188">
        <f t="shared" si="51"/>
        <v>203</v>
      </c>
      <c r="F477" s="188">
        <f t="shared" si="51"/>
        <v>186</v>
      </c>
      <c r="G477" s="188">
        <f t="shared" si="51"/>
        <v>139</v>
      </c>
      <c r="H477" s="188">
        <f t="shared" si="51"/>
        <v>109</v>
      </c>
      <c r="I477" s="188">
        <f t="shared" si="51"/>
        <v>612</v>
      </c>
      <c r="J477" s="188">
        <f t="shared" si="51"/>
        <v>516</v>
      </c>
      <c r="K477" s="188">
        <f t="shared" si="51"/>
        <v>206</v>
      </c>
      <c r="M477" s="84"/>
      <c r="N477" s="83"/>
      <c r="O477" s="83"/>
    </row>
    <row r="478" spans="1:15" ht="12" customHeight="1" x14ac:dyDescent="0.2">
      <c r="A478" s="124">
        <v>12</v>
      </c>
      <c r="B478" s="126" t="s">
        <v>103</v>
      </c>
      <c r="C478" s="188">
        <f t="shared" si="51"/>
        <v>1566</v>
      </c>
      <c r="D478" s="188">
        <f t="shared" si="51"/>
        <v>406</v>
      </c>
      <c r="E478" s="188">
        <f t="shared" si="51"/>
        <v>442</v>
      </c>
      <c r="F478" s="188">
        <f t="shared" si="51"/>
        <v>383</v>
      </c>
      <c r="G478" s="188">
        <f t="shared" si="51"/>
        <v>335</v>
      </c>
      <c r="H478" s="188">
        <f t="shared" si="51"/>
        <v>271</v>
      </c>
      <c r="I478" s="188">
        <f t="shared" si="51"/>
        <v>1295</v>
      </c>
      <c r="J478" s="188">
        <f t="shared" si="51"/>
        <v>1196</v>
      </c>
      <c r="K478" s="188">
        <f t="shared" si="51"/>
        <v>368</v>
      </c>
      <c r="M478" s="84"/>
      <c r="N478" s="83"/>
      <c r="O478" s="83"/>
    </row>
    <row r="479" spans="1:15" ht="12" customHeight="1" x14ac:dyDescent="0.2">
      <c r="A479" s="124">
        <v>13</v>
      </c>
      <c r="B479" s="126" t="s">
        <v>102</v>
      </c>
      <c r="C479" s="188">
        <f t="shared" si="51"/>
        <v>380</v>
      </c>
      <c r="D479" s="188">
        <f t="shared" si="51"/>
        <v>101</v>
      </c>
      <c r="E479" s="188">
        <f t="shared" si="51"/>
        <v>109</v>
      </c>
      <c r="F479" s="188">
        <f t="shared" si="51"/>
        <v>92</v>
      </c>
      <c r="G479" s="188">
        <f t="shared" si="51"/>
        <v>78</v>
      </c>
      <c r="H479" s="188">
        <f t="shared" si="51"/>
        <v>42</v>
      </c>
      <c r="I479" s="188">
        <f t="shared" si="51"/>
        <v>338</v>
      </c>
      <c r="J479" s="188">
        <f t="shared" si="51"/>
        <v>176</v>
      </c>
      <c r="K479" s="188">
        <f t="shared" si="51"/>
        <v>194</v>
      </c>
      <c r="M479" s="84"/>
      <c r="N479" s="83"/>
      <c r="O479" s="83"/>
    </row>
    <row r="480" spans="1:15" ht="12" customHeight="1" x14ac:dyDescent="0.2">
      <c r="A480" s="124">
        <v>14</v>
      </c>
      <c r="B480" s="126" t="s">
        <v>101</v>
      </c>
      <c r="C480" s="188">
        <f t="shared" si="51"/>
        <v>2570</v>
      </c>
      <c r="D480" s="188">
        <f t="shared" si="51"/>
        <v>570</v>
      </c>
      <c r="E480" s="188">
        <f t="shared" si="51"/>
        <v>779</v>
      </c>
      <c r="F480" s="188">
        <f t="shared" si="51"/>
        <v>527</v>
      </c>
      <c r="G480" s="188">
        <f t="shared" si="51"/>
        <v>693</v>
      </c>
      <c r="H480" s="188">
        <f t="shared" si="51"/>
        <v>370</v>
      </c>
      <c r="I480" s="188">
        <f t="shared" si="51"/>
        <v>2199</v>
      </c>
      <c r="J480" s="188">
        <f t="shared" si="51"/>
        <v>1477</v>
      </c>
      <c r="K480" s="188">
        <f t="shared" si="51"/>
        <v>1105</v>
      </c>
      <c r="M480" s="84"/>
      <c r="N480" s="83"/>
      <c r="O480" s="83"/>
    </row>
    <row r="481" spans="1:15" ht="12" customHeight="1" x14ac:dyDescent="0.2">
      <c r="A481" s="124">
        <v>15</v>
      </c>
      <c r="B481" s="126" t="s">
        <v>100</v>
      </c>
      <c r="C481" s="188">
        <f t="shared" si="51"/>
        <v>61</v>
      </c>
      <c r="D481" s="188">
        <f t="shared" si="51"/>
        <v>13</v>
      </c>
      <c r="E481" s="188">
        <f t="shared" si="51"/>
        <v>8</v>
      </c>
      <c r="F481" s="188">
        <f t="shared" si="51"/>
        <v>26</v>
      </c>
      <c r="G481" s="188">
        <f t="shared" si="51"/>
        <v>14</v>
      </c>
      <c r="H481" s="188">
        <f t="shared" si="51"/>
        <v>15</v>
      </c>
      <c r="I481" s="188">
        <f t="shared" si="51"/>
        <v>46</v>
      </c>
      <c r="J481" s="188">
        <f t="shared" si="51"/>
        <v>17</v>
      </c>
      <c r="K481" s="188">
        <f t="shared" si="51"/>
        <v>44</v>
      </c>
      <c r="M481" s="84"/>
      <c r="N481" s="83"/>
      <c r="O481" s="83"/>
    </row>
    <row r="482" spans="1:15" s="77" customFormat="1" x14ac:dyDescent="0.2">
      <c r="A482" s="128"/>
      <c r="B482" s="98" t="s">
        <v>11</v>
      </c>
      <c r="C482" s="188">
        <f t="shared" si="51"/>
        <v>12634</v>
      </c>
      <c r="D482" s="188">
        <f t="shared" si="51"/>
        <v>3783</v>
      </c>
      <c r="E482" s="188">
        <f t="shared" si="51"/>
        <v>3701</v>
      </c>
      <c r="F482" s="188">
        <f t="shared" si="51"/>
        <v>2773</v>
      </c>
      <c r="G482" s="188">
        <f t="shared" si="51"/>
        <v>2377</v>
      </c>
      <c r="H482" s="188">
        <f t="shared" si="51"/>
        <v>2267</v>
      </c>
      <c r="I482" s="188">
        <f t="shared" si="51"/>
        <v>10369</v>
      </c>
      <c r="J482" s="188">
        <f t="shared" si="51"/>
        <v>8863</v>
      </c>
      <c r="K482" s="188">
        <f t="shared" si="51"/>
        <v>3773</v>
      </c>
    </row>
    <row r="484" spans="1:15" x14ac:dyDescent="0.2">
      <c r="A484" s="312"/>
      <c r="B484" s="312"/>
      <c r="C484" s="312"/>
      <c r="D484" s="312"/>
      <c r="E484" s="312"/>
      <c r="F484" s="312"/>
      <c r="G484" s="312"/>
      <c r="H484" s="312"/>
      <c r="I484" s="312"/>
      <c r="J484" s="312"/>
      <c r="K484" s="312"/>
    </row>
    <row r="485" spans="1:15" x14ac:dyDescent="0.2">
      <c r="A485" s="312" t="s">
        <v>122</v>
      </c>
      <c r="B485" s="312"/>
      <c r="C485" s="312"/>
      <c r="D485" s="312"/>
      <c r="E485" s="312"/>
      <c r="F485" s="312"/>
      <c r="G485" s="312"/>
      <c r="H485" s="312"/>
      <c r="I485" s="312"/>
      <c r="J485" s="312"/>
      <c r="K485" s="312"/>
    </row>
    <row r="486" spans="1:15" x14ac:dyDescent="0.2">
      <c r="A486" s="313" t="s">
        <v>121</v>
      </c>
      <c r="B486" s="313"/>
      <c r="C486" s="313"/>
      <c r="D486" s="313"/>
      <c r="E486" s="313"/>
      <c r="F486" s="313"/>
      <c r="G486" s="313"/>
      <c r="H486" s="313"/>
      <c r="I486" s="313"/>
      <c r="J486" s="313"/>
      <c r="K486" s="313"/>
    </row>
    <row r="487" spans="1:15" x14ac:dyDescent="0.2">
      <c r="A487" s="314" t="s">
        <v>205</v>
      </c>
      <c r="B487" s="314"/>
      <c r="C487" s="314"/>
      <c r="D487" s="314"/>
      <c r="E487" s="314"/>
      <c r="F487" s="314"/>
      <c r="G487" s="314"/>
      <c r="H487" s="314"/>
      <c r="I487" s="314"/>
      <c r="J487" s="314"/>
      <c r="K487" s="314"/>
    </row>
    <row r="488" spans="1:15" x14ac:dyDescent="0.2">
      <c r="A488" s="199"/>
      <c r="B488" s="199"/>
      <c r="C488" s="199"/>
      <c r="D488" s="199"/>
      <c r="E488" s="200"/>
      <c r="F488" s="199"/>
      <c r="G488" s="199"/>
      <c r="H488" s="200"/>
      <c r="I488" s="200"/>
      <c r="J488" s="200"/>
      <c r="K488" s="200"/>
    </row>
    <row r="489" spans="1:15" ht="12.75" customHeight="1" x14ac:dyDescent="0.2">
      <c r="A489" s="319" t="s">
        <v>120</v>
      </c>
      <c r="B489" s="319" t="s">
        <v>119</v>
      </c>
      <c r="C489" s="321" t="s">
        <v>2</v>
      </c>
      <c r="D489" s="319" t="s">
        <v>118</v>
      </c>
      <c r="E489" s="258" t="s">
        <v>117</v>
      </c>
      <c r="F489" s="319" t="s">
        <v>116</v>
      </c>
      <c r="G489" s="319"/>
      <c r="H489" s="307" t="s">
        <v>3</v>
      </c>
      <c r="I489" s="307"/>
      <c r="J489" s="307"/>
      <c r="K489" s="307"/>
    </row>
    <row r="490" spans="1:15" ht="25.5" x14ac:dyDescent="0.2">
      <c r="A490" s="320"/>
      <c r="B490" s="320"/>
      <c r="C490" s="322"/>
      <c r="D490" s="320"/>
      <c r="E490" s="258"/>
      <c r="F490" s="320"/>
      <c r="G490" s="320"/>
      <c r="H490" s="191" t="s">
        <v>7</v>
      </c>
      <c r="I490" s="191" t="s">
        <v>8</v>
      </c>
      <c r="J490" s="191" t="s">
        <v>9</v>
      </c>
      <c r="K490" s="191" t="s">
        <v>10</v>
      </c>
    </row>
    <row r="491" spans="1:15" x14ac:dyDescent="0.2">
      <c r="A491" s="263" t="s">
        <v>208</v>
      </c>
      <c r="B491" s="264"/>
      <c r="C491" s="264"/>
      <c r="D491" s="264"/>
      <c r="E491" s="264"/>
      <c r="F491" s="264"/>
      <c r="G491" s="264"/>
      <c r="H491" s="264"/>
      <c r="I491" s="264"/>
      <c r="J491" s="264"/>
      <c r="K491" s="265"/>
    </row>
    <row r="492" spans="1:15" x14ac:dyDescent="0.2">
      <c r="A492" s="4">
        <v>1</v>
      </c>
      <c r="B492" s="196" t="s">
        <v>114</v>
      </c>
      <c r="C492" s="190">
        <f t="shared" ref="C492:C506" si="52">D492+E492+F492+G492</f>
        <v>8</v>
      </c>
      <c r="D492" s="163">
        <v>3</v>
      </c>
      <c r="E492" s="163">
        <v>2</v>
      </c>
      <c r="F492" s="163">
        <v>3</v>
      </c>
      <c r="G492" s="202"/>
      <c r="H492" s="163">
        <v>2</v>
      </c>
      <c r="I492" s="163">
        <v>6</v>
      </c>
      <c r="J492" s="163">
        <v>4</v>
      </c>
      <c r="K492" s="163">
        <v>4</v>
      </c>
    </row>
    <row r="493" spans="1:15" x14ac:dyDescent="0.2">
      <c r="A493" s="4">
        <v>2</v>
      </c>
      <c r="B493" s="196" t="s">
        <v>113</v>
      </c>
      <c r="C493" s="190">
        <f t="shared" si="52"/>
        <v>33</v>
      </c>
      <c r="D493" s="163">
        <v>18</v>
      </c>
      <c r="E493" s="163">
        <v>11</v>
      </c>
      <c r="F493" s="163">
        <v>4</v>
      </c>
      <c r="G493" s="202"/>
      <c r="H493" s="163">
        <v>13</v>
      </c>
      <c r="I493" s="163">
        <v>20</v>
      </c>
      <c r="J493" s="163">
        <v>20</v>
      </c>
      <c r="K493" s="163">
        <v>13</v>
      </c>
    </row>
    <row r="494" spans="1:15" x14ac:dyDescent="0.2">
      <c r="A494" s="4">
        <v>3</v>
      </c>
      <c r="B494" s="196" t="s">
        <v>112</v>
      </c>
      <c r="C494" s="190">
        <f t="shared" si="52"/>
        <v>15</v>
      </c>
      <c r="D494" s="163">
        <v>9</v>
      </c>
      <c r="E494" s="163">
        <v>3</v>
      </c>
      <c r="F494" s="163">
        <v>3</v>
      </c>
      <c r="G494" s="202"/>
      <c r="H494" s="163">
        <v>3</v>
      </c>
      <c r="I494" s="163">
        <v>12</v>
      </c>
      <c r="J494" s="163">
        <v>3</v>
      </c>
      <c r="K494" s="163">
        <v>12</v>
      </c>
    </row>
    <row r="495" spans="1:15" x14ac:dyDescent="0.2">
      <c r="A495" s="4">
        <v>4</v>
      </c>
      <c r="B495" s="196" t="s">
        <v>111</v>
      </c>
      <c r="C495" s="190">
        <f t="shared" si="52"/>
        <v>13</v>
      </c>
      <c r="D495" s="163">
        <v>7</v>
      </c>
      <c r="E495" s="163">
        <v>5</v>
      </c>
      <c r="F495" s="163">
        <v>1</v>
      </c>
      <c r="G495" s="202"/>
      <c r="H495" s="163">
        <v>3</v>
      </c>
      <c r="I495" s="163">
        <v>10</v>
      </c>
      <c r="J495" s="163">
        <v>8</v>
      </c>
      <c r="K495" s="163">
        <v>5</v>
      </c>
    </row>
    <row r="496" spans="1:15" x14ac:dyDescent="0.2">
      <c r="A496" s="4">
        <v>5</v>
      </c>
      <c r="B496" s="196" t="s">
        <v>110</v>
      </c>
      <c r="C496" s="190">
        <f t="shared" si="52"/>
        <v>13</v>
      </c>
      <c r="D496" s="163">
        <v>7</v>
      </c>
      <c r="E496" s="163">
        <v>5</v>
      </c>
      <c r="F496" s="163">
        <v>1</v>
      </c>
      <c r="G496" s="202"/>
      <c r="H496" s="163">
        <v>2</v>
      </c>
      <c r="I496" s="163">
        <v>11</v>
      </c>
      <c r="J496" s="163">
        <v>4</v>
      </c>
      <c r="K496" s="163">
        <v>9</v>
      </c>
    </row>
    <row r="497" spans="1:11" x14ac:dyDescent="0.2">
      <c r="A497" s="4">
        <v>6</v>
      </c>
      <c r="B497" s="196" t="s">
        <v>109</v>
      </c>
      <c r="C497" s="190">
        <f t="shared" si="52"/>
        <v>26</v>
      </c>
      <c r="D497" s="163">
        <v>10</v>
      </c>
      <c r="E497" s="163">
        <v>8</v>
      </c>
      <c r="F497" s="163">
        <v>8</v>
      </c>
      <c r="G497" s="202"/>
      <c r="H497" s="163">
        <v>7</v>
      </c>
      <c r="I497" s="163">
        <v>19</v>
      </c>
      <c r="J497" s="163">
        <v>15</v>
      </c>
      <c r="K497" s="163">
        <v>11</v>
      </c>
    </row>
    <row r="498" spans="1:11" x14ac:dyDescent="0.2">
      <c r="A498" s="4">
        <v>7</v>
      </c>
      <c r="B498" s="196" t="s">
        <v>108</v>
      </c>
      <c r="C498" s="190">
        <f t="shared" si="52"/>
        <v>17</v>
      </c>
      <c r="D498" s="163">
        <v>7</v>
      </c>
      <c r="E498" s="163">
        <v>7</v>
      </c>
      <c r="F498" s="163">
        <v>3</v>
      </c>
      <c r="G498" s="202"/>
      <c r="H498" s="163">
        <v>5</v>
      </c>
      <c r="I498" s="163">
        <v>12</v>
      </c>
      <c r="J498" s="163">
        <v>10</v>
      </c>
      <c r="K498" s="163">
        <v>7</v>
      </c>
    </row>
    <row r="499" spans="1:11" x14ac:dyDescent="0.2">
      <c r="A499" s="4">
        <v>8</v>
      </c>
      <c r="B499" s="196" t="s">
        <v>107</v>
      </c>
      <c r="C499" s="190">
        <f t="shared" si="52"/>
        <v>30</v>
      </c>
      <c r="D499" s="163">
        <v>12</v>
      </c>
      <c r="E499" s="163">
        <v>13</v>
      </c>
      <c r="F499" s="163">
        <v>5</v>
      </c>
      <c r="G499" s="202"/>
      <c r="H499" s="163">
        <v>8</v>
      </c>
      <c r="I499" s="163">
        <v>22</v>
      </c>
      <c r="J499" s="163">
        <v>18</v>
      </c>
      <c r="K499" s="163">
        <v>12</v>
      </c>
    </row>
    <row r="500" spans="1:11" x14ac:dyDescent="0.2">
      <c r="A500" s="4">
        <v>9</v>
      </c>
      <c r="B500" s="196" t="s">
        <v>106</v>
      </c>
      <c r="C500" s="190">
        <f t="shared" si="52"/>
        <v>117</v>
      </c>
      <c r="D500" s="163">
        <v>21</v>
      </c>
      <c r="E500" s="163">
        <v>84</v>
      </c>
      <c r="F500" s="163">
        <v>12</v>
      </c>
      <c r="G500" s="202"/>
      <c r="H500" s="163">
        <v>35</v>
      </c>
      <c r="I500" s="163">
        <v>82</v>
      </c>
      <c r="J500" s="163">
        <v>78</v>
      </c>
      <c r="K500" s="163">
        <v>39</v>
      </c>
    </row>
    <row r="501" spans="1:11" x14ac:dyDescent="0.2">
      <c r="A501" s="4">
        <v>10</v>
      </c>
      <c r="B501" s="196" t="s">
        <v>105</v>
      </c>
      <c r="C501" s="190">
        <f t="shared" si="52"/>
        <v>23</v>
      </c>
      <c r="D501" s="163">
        <v>10</v>
      </c>
      <c r="E501" s="163">
        <v>12</v>
      </c>
      <c r="F501" s="163">
        <v>1</v>
      </c>
      <c r="G501" s="202"/>
      <c r="H501" s="163">
        <v>8</v>
      </c>
      <c r="I501" s="163">
        <v>15</v>
      </c>
      <c r="J501" s="163">
        <v>13</v>
      </c>
      <c r="K501" s="163">
        <v>10</v>
      </c>
    </row>
    <row r="502" spans="1:11" x14ac:dyDescent="0.2">
      <c r="A502" s="4">
        <v>11</v>
      </c>
      <c r="B502" s="196" t="s">
        <v>104</v>
      </c>
      <c r="C502" s="190">
        <f t="shared" si="52"/>
        <v>28</v>
      </c>
      <c r="D502" s="163">
        <v>16</v>
      </c>
      <c r="E502" s="163">
        <v>10</v>
      </c>
      <c r="F502" s="163">
        <v>2</v>
      </c>
      <c r="G502" s="202"/>
      <c r="H502" s="163">
        <v>13</v>
      </c>
      <c r="I502" s="163">
        <v>15</v>
      </c>
      <c r="J502" s="163">
        <v>13</v>
      </c>
      <c r="K502" s="163">
        <v>15</v>
      </c>
    </row>
    <row r="503" spans="1:11" x14ac:dyDescent="0.2">
      <c r="A503" s="4">
        <v>12</v>
      </c>
      <c r="B503" s="196" t="s">
        <v>103</v>
      </c>
      <c r="C503" s="190">
        <f t="shared" si="52"/>
        <v>33</v>
      </c>
      <c r="D503" s="163">
        <v>13</v>
      </c>
      <c r="E503" s="163">
        <v>17</v>
      </c>
      <c r="F503" s="163">
        <v>3</v>
      </c>
      <c r="G503" s="202"/>
      <c r="H503" s="163">
        <v>13</v>
      </c>
      <c r="I503" s="163">
        <v>20</v>
      </c>
      <c r="J503" s="163">
        <v>13</v>
      </c>
      <c r="K503" s="163">
        <v>10</v>
      </c>
    </row>
    <row r="504" spans="1:11" x14ac:dyDescent="0.2">
      <c r="A504" s="4">
        <v>13</v>
      </c>
      <c r="B504" s="196" t="s">
        <v>102</v>
      </c>
      <c r="C504" s="190">
        <f t="shared" si="52"/>
        <v>17</v>
      </c>
      <c r="D504" s="163">
        <v>6</v>
      </c>
      <c r="E504" s="163">
        <v>9</v>
      </c>
      <c r="F504" s="163">
        <v>2</v>
      </c>
      <c r="G504" s="202"/>
      <c r="H504" s="163">
        <v>7</v>
      </c>
      <c r="I504" s="163">
        <v>10</v>
      </c>
      <c r="J504" s="163">
        <v>9</v>
      </c>
      <c r="K504" s="163">
        <v>8</v>
      </c>
    </row>
    <row r="505" spans="1:11" x14ac:dyDescent="0.2">
      <c r="A505" s="4">
        <v>14</v>
      </c>
      <c r="B505" s="196" t="s">
        <v>101</v>
      </c>
      <c r="C505" s="190">
        <f t="shared" si="52"/>
        <v>76</v>
      </c>
      <c r="D505" s="163">
        <v>18</v>
      </c>
      <c r="E505" s="163">
        <v>42</v>
      </c>
      <c r="F505" s="163">
        <v>16</v>
      </c>
      <c r="G505" s="202"/>
      <c r="H505" s="163">
        <v>21</v>
      </c>
      <c r="I505" s="163">
        <v>55</v>
      </c>
      <c r="J505" s="163">
        <v>22</v>
      </c>
      <c r="K505" s="163">
        <v>53</v>
      </c>
    </row>
    <row r="506" spans="1:11" x14ac:dyDescent="0.2">
      <c r="A506" s="4">
        <v>15</v>
      </c>
      <c r="B506" s="196" t="s">
        <v>100</v>
      </c>
      <c r="C506" s="190">
        <f t="shared" si="52"/>
        <v>0</v>
      </c>
      <c r="D506" s="163"/>
      <c r="E506" s="163"/>
      <c r="F506" s="163"/>
      <c r="G506" s="202"/>
      <c r="H506" s="163"/>
      <c r="I506" s="163"/>
      <c r="J506" s="163"/>
      <c r="K506" s="163"/>
    </row>
    <row r="507" spans="1:11" x14ac:dyDescent="0.2">
      <c r="A507" s="190"/>
      <c r="B507" s="197" t="s">
        <v>11</v>
      </c>
      <c r="C507" s="190">
        <f>SUM(C492:C506)</f>
        <v>449</v>
      </c>
      <c r="D507" s="190">
        <f t="shared" ref="D507:K507" si="53">SUM(D492:D506)</f>
        <v>157</v>
      </c>
      <c r="E507" s="190">
        <f t="shared" si="53"/>
        <v>228</v>
      </c>
      <c r="F507" s="190">
        <f t="shared" si="53"/>
        <v>64</v>
      </c>
      <c r="G507" s="190">
        <f t="shared" si="53"/>
        <v>0</v>
      </c>
      <c r="H507" s="190">
        <f t="shared" si="53"/>
        <v>140</v>
      </c>
      <c r="I507" s="190">
        <f t="shared" si="53"/>
        <v>309</v>
      </c>
      <c r="J507" s="190">
        <f t="shared" si="53"/>
        <v>230</v>
      </c>
      <c r="K507" s="190">
        <f t="shared" si="53"/>
        <v>208</v>
      </c>
    </row>
    <row r="508" spans="1:11" x14ac:dyDescent="0.2">
      <c r="A508" s="263" t="s">
        <v>214</v>
      </c>
      <c r="B508" s="264"/>
      <c r="C508" s="264"/>
      <c r="D508" s="264"/>
      <c r="E508" s="264"/>
      <c r="F508" s="264"/>
      <c r="G508" s="264"/>
      <c r="H508" s="264"/>
      <c r="I508" s="264"/>
      <c r="J508" s="264"/>
      <c r="K508" s="265"/>
    </row>
    <row r="509" spans="1:11" x14ac:dyDescent="0.2">
      <c r="A509" s="4">
        <v>1</v>
      </c>
      <c r="B509" s="196" t="s">
        <v>114</v>
      </c>
      <c r="C509" s="190">
        <f t="shared" ref="C509:C523" si="54">D509+E509+F509+G509</f>
        <v>13</v>
      </c>
      <c r="D509" s="163">
        <v>0</v>
      </c>
      <c r="E509" s="163">
        <v>12</v>
      </c>
      <c r="F509" s="163">
        <v>1</v>
      </c>
      <c r="G509" s="202"/>
      <c r="H509" s="162">
        <v>5</v>
      </c>
      <c r="I509" s="162">
        <v>8</v>
      </c>
      <c r="J509" s="162">
        <v>6</v>
      </c>
      <c r="K509" s="162">
        <v>7</v>
      </c>
    </row>
    <row r="510" spans="1:11" x14ac:dyDescent="0.2">
      <c r="A510" s="4">
        <v>2</v>
      </c>
      <c r="B510" s="196" t="s">
        <v>113</v>
      </c>
      <c r="C510" s="190">
        <f t="shared" si="54"/>
        <v>13</v>
      </c>
      <c r="D510" s="163">
        <v>2</v>
      </c>
      <c r="E510" s="163">
        <v>6</v>
      </c>
      <c r="F510" s="163">
        <v>5</v>
      </c>
      <c r="G510" s="202"/>
      <c r="H510" s="162">
        <v>2</v>
      </c>
      <c r="I510" s="162">
        <v>11</v>
      </c>
      <c r="J510" s="162">
        <v>3</v>
      </c>
      <c r="K510" s="162">
        <v>10</v>
      </c>
    </row>
    <row r="511" spans="1:11" x14ac:dyDescent="0.2">
      <c r="A511" s="4">
        <v>3</v>
      </c>
      <c r="B511" s="196" t="s">
        <v>112</v>
      </c>
      <c r="C511" s="190">
        <f t="shared" si="54"/>
        <v>8</v>
      </c>
      <c r="D511" s="163">
        <v>3</v>
      </c>
      <c r="E511" s="163">
        <v>2</v>
      </c>
      <c r="F511" s="163">
        <v>3</v>
      </c>
      <c r="G511" s="202"/>
      <c r="H511" s="162">
        <v>1</v>
      </c>
      <c r="I511" s="162">
        <v>7</v>
      </c>
      <c r="J511" s="162">
        <v>3</v>
      </c>
      <c r="K511" s="162">
        <v>5</v>
      </c>
    </row>
    <row r="512" spans="1:11" x14ac:dyDescent="0.2">
      <c r="A512" s="4">
        <v>4</v>
      </c>
      <c r="B512" s="196" t="s">
        <v>111</v>
      </c>
      <c r="C512" s="190">
        <f t="shared" si="54"/>
        <v>6</v>
      </c>
      <c r="D512" s="163">
        <v>1</v>
      </c>
      <c r="E512" s="163">
        <v>5</v>
      </c>
      <c r="F512" s="163">
        <v>0</v>
      </c>
      <c r="G512" s="202"/>
      <c r="H512" s="162">
        <v>2</v>
      </c>
      <c r="I512" s="162">
        <v>4</v>
      </c>
      <c r="J512" s="162">
        <v>3</v>
      </c>
      <c r="K512" s="162">
        <v>3</v>
      </c>
    </row>
    <row r="513" spans="1:11" x14ac:dyDescent="0.2">
      <c r="A513" s="4">
        <v>5</v>
      </c>
      <c r="B513" s="196" t="s">
        <v>110</v>
      </c>
      <c r="C513" s="190">
        <f t="shared" si="54"/>
        <v>6</v>
      </c>
      <c r="D513" s="163">
        <v>4</v>
      </c>
      <c r="E513" s="163">
        <v>1</v>
      </c>
      <c r="F513" s="163">
        <v>1</v>
      </c>
      <c r="G513" s="202"/>
      <c r="H513" s="162">
        <v>1</v>
      </c>
      <c r="I513" s="162">
        <v>5</v>
      </c>
      <c r="J513" s="162">
        <v>4</v>
      </c>
      <c r="K513" s="162">
        <v>2</v>
      </c>
    </row>
    <row r="514" spans="1:11" x14ac:dyDescent="0.2">
      <c r="A514" s="4">
        <v>6</v>
      </c>
      <c r="B514" s="196" t="s">
        <v>109</v>
      </c>
      <c r="C514" s="190">
        <f t="shared" si="54"/>
        <v>17</v>
      </c>
      <c r="D514" s="163">
        <v>11</v>
      </c>
      <c r="E514" s="163">
        <v>3</v>
      </c>
      <c r="F514" s="163">
        <v>3</v>
      </c>
      <c r="G514" s="202"/>
      <c r="H514" s="162">
        <v>7</v>
      </c>
      <c r="I514" s="162">
        <v>10</v>
      </c>
      <c r="J514" s="162">
        <v>9</v>
      </c>
      <c r="K514" s="162">
        <v>8</v>
      </c>
    </row>
    <row r="515" spans="1:11" x14ac:dyDescent="0.2">
      <c r="A515" s="4">
        <v>7</v>
      </c>
      <c r="B515" s="196" t="s">
        <v>108</v>
      </c>
      <c r="C515" s="190">
        <f t="shared" si="54"/>
        <v>10</v>
      </c>
      <c r="D515" s="163">
        <v>4</v>
      </c>
      <c r="E515" s="163">
        <v>5</v>
      </c>
      <c r="F515" s="163">
        <v>1</v>
      </c>
      <c r="G515" s="202"/>
      <c r="H515" s="162">
        <v>2</v>
      </c>
      <c r="I515" s="162">
        <v>8</v>
      </c>
      <c r="J515" s="162">
        <v>5</v>
      </c>
      <c r="K515" s="162">
        <v>5</v>
      </c>
    </row>
    <row r="516" spans="1:11" x14ac:dyDescent="0.2">
      <c r="A516" s="4">
        <v>8</v>
      </c>
      <c r="B516" s="196" t="s">
        <v>107</v>
      </c>
      <c r="C516" s="190">
        <f t="shared" si="54"/>
        <v>7</v>
      </c>
      <c r="D516" s="163">
        <v>3</v>
      </c>
      <c r="E516" s="163">
        <v>1</v>
      </c>
      <c r="F516" s="163">
        <v>3</v>
      </c>
      <c r="G516" s="202"/>
      <c r="H516" s="162">
        <v>3</v>
      </c>
      <c r="I516" s="162">
        <v>4</v>
      </c>
      <c r="J516" s="162">
        <v>4</v>
      </c>
      <c r="K516" s="162">
        <v>3</v>
      </c>
    </row>
    <row r="517" spans="1:11" x14ac:dyDescent="0.2">
      <c r="A517" s="4">
        <v>9</v>
      </c>
      <c r="B517" s="196" t="s">
        <v>106</v>
      </c>
      <c r="C517" s="190">
        <f t="shared" si="54"/>
        <v>40</v>
      </c>
      <c r="D517" s="163">
        <v>9</v>
      </c>
      <c r="E517" s="163">
        <v>3</v>
      </c>
      <c r="F517" s="163">
        <v>28</v>
      </c>
      <c r="G517" s="202"/>
      <c r="H517" s="162">
        <v>13</v>
      </c>
      <c r="I517" s="162">
        <v>27</v>
      </c>
      <c r="J517" s="162">
        <v>10</v>
      </c>
      <c r="K517" s="162">
        <v>30</v>
      </c>
    </row>
    <row r="518" spans="1:11" x14ac:dyDescent="0.2">
      <c r="A518" s="4">
        <v>10</v>
      </c>
      <c r="B518" s="196" t="s">
        <v>105</v>
      </c>
      <c r="C518" s="190">
        <f t="shared" si="54"/>
        <v>10</v>
      </c>
      <c r="D518" s="163">
        <v>4</v>
      </c>
      <c r="E518" s="163">
        <v>5</v>
      </c>
      <c r="F518" s="163">
        <v>1</v>
      </c>
      <c r="G518" s="202"/>
      <c r="H518" s="162">
        <v>5</v>
      </c>
      <c r="I518" s="162">
        <v>5</v>
      </c>
      <c r="J518" s="162">
        <v>8</v>
      </c>
      <c r="K518" s="162">
        <v>2</v>
      </c>
    </row>
    <row r="519" spans="1:11" x14ac:dyDescent="0.2">
      <c r="A519" s="4">
        <v>11</v>
      </c>
      <c r="B519" s="196" t="s">
        <v>104</v>
      </c>
      <c r="C519" s="190">
        <f t="shared" si="54"/>
        <v>65</v>
      </c>
      <c r="D519" s="163">
        <v>1</v>
      </c>
      <c r="E519" s="163">
        <v>62</v>
      </c>
      <c r="F519" s="163">
        <v>2</v>
      </c>
      <c r="G519" s="202"/>
      <c r="H519" s="162">
        <v>30</v>
      </c>
      <c r="I519" s="162">
        <v>35</v>
      </c>
      <c r="J519" s="162">
        <v>55</v>
      </c>
      <c r="K519" s="162">
        <v>10</v>
      </c>
    </row>
    <row r="520" spans="1:11" x14ac:dyDescent="0.2">
      <c r="A520" s="4">
        <v>12</v>
      </c>
      <c r="B520" s="196" t="s">
        <v>103</v>
      </c>
      <c r="C520" s="190">
        <f t="shared" si="54"/>
        <v>26</v>
      </c>
      <c r="D520" s="163">
        <v>14</v>
      </c>
      <c r="E520" s="163">
        <v>9</v>
      </c>
      <c r="F520" s="163">
        <v>3</v>
      </c>
      <c r="G520" s="202"/>
      <c r="H520" s="162">
        <v>10</v>
      </c>
      <c r="I520" s="162">
        <v>16</v>
      </c>
      <c r="J520" s="162">
        <v>16</v>
      </c>
      <c r="K520" s="162">
        <v>10</v>
      </c>
    </row>
    <row r="521" spans="1:11" x14ac:dyDescent="0.2">
      <c r="A521" s="4">
        <v>13</v>
      </c>
      <c r="B521" s="196" t="s">
        <v>102</v>
      </c>
      <c r="C521" s="190">
        <f t="shared" si="54"/>
        <v>3</v>
      </c>
      <c r="D521" s="163">
        <v>1</v>
      </c>
      <c r="E521" s="163">
        <v>1</v>
      </c>
      <c r="F521" s="163">
        <v>1</v>
      </c>
      <c r="G521" s="202"/>
      <c r="H521" s="162">
        <v>3</v>
      </c>
      <c r="I521" s="162">
        <v>0</v>
      </c>
      <c r="J521" s="162">
        <v>0</v>
      </c>
      <c r="K521" s="162">
        <v>3</v>
      </c>
    </row>
    <row r="522" spans="1:11" x14ac:dyDescent="0.2">
      <c r="A522" s="4">
        <v>14</v>
      </c>
      <c r="B522" s="196" t="s">
        <v>101</v>
      </c>
      <c r="C522" s="190">
        <f t="shared" si="54"/>
        <v>69</v>
      </c>
      <c r="D522" s="163">
        <v>17</v>
      </c>
      <c r="E522" s="163">
        <v>36</v>
      </c>
      <c r="F522" s="163">
        <v>16</v>
      </c>
      <c r="G522" s="202"/>
      <c r="H522" s="162">
        <v>30</v>
      </c>
      <c r="I522" s="162">
        <v>39</v>
      </c>
      <c r="J522" s="162">
        <v>14</v>
      </c>
      <c r="K522" s="162">
        <v>55</v>
      </c>
    </row>
    <row r="523" spans="1:11" x14ac:dyDescent="0.2">
      <c r="A523" s="4">
        <v>15</v>
      </c>
      <c r="B523" s="196" t="s">
        <v>100</v>
      </c>
      <c r="C523" s="190">
        <f t="shared" si="54"/>
        <v>0</v>
      </c>
      <c r="D523" s="163"/>
      <c r="E523" s="163"/>
      <c r="F523" s="163"/>
      <c r="G523" s="202"/>
      <c r="H523" s="162"/>
      <c r="I523" s="162"/>
      <c r="J523" s="162"/>
      <c r="K523" s="162"/>
    </row>
    <row r="524" spans="1:11" x14ac:dyDescent="0.2">
      <c r="A524" s="190"/>
      <c r="B524" s="197" t="s">
        <v>11</v>
      </c>
      <c r="C524" s="190">
        <f>SUM(C509:C523)</f>
        <v>293</v>
      </c>
      <c r="D524" s="190">
        <f t="shared" ref="D524:K524" si="55">SUM(D509:D523)</f>
        <v>74</v>
      </c>
      <c r="E524" s="190">
        <f t="shared" si="55"/>
        <v>151</v>
      </c>
      <c r="F524" s="190">
        <f t="shared" si="55"/>
        <v>68</v>
      </c>
      <c r="G524" s="190">
        <f t="shared" si="55"/>
        <v>0</v>
      </c>
      <c r="H524" s="190">
        <f t="shared" si="55"/>
        <v>114</v>
      </c>
      <c r="I524" s="190">
        <f t="shared" si="55"/>
        <v>179</v>
      </c>
      <c r="J524" s="190">
        <f t="shared" si="55"/>
        <v>140</v>
      </c>
      <c r="K524" s="190">
        <f t="shared" si="55"/>
        <v>153</v>
      </c>
    </row>
    <row r="525" spans="1:11" x14ac:dyDescent="0.2">
      <c r="A525" s="263" t="s">
        <v>213</v>
      </c>
      <c r="B525" s="264"/>
      <c r="C525" s="264"/>
      <c r="D525" s="264"/>
      <c r="E525" s="264"/>
      <c r="F525" s="264"/>
      <c r="G525" s="264"/>
      <c r="H525" s="264"/>
      <c r="I525" s="264"/>
      <c r="J525" s="264"/>
      <c r="K525" s="265"/>
    </row>
    <row r="526" spans="1:11" x14ac:dyDescent="0.2">
      <c r="A526" s="4">
        <v>1</v>
      </c>
      <c r="B526" s="196" t="s">
        <v>114</v>
      </c>
      <c r="C526" s="190">
        <f t="shared" ref="C526:C540" si="56">D526+E526+F526+G526</f>
        <v>1</v>
      </c>
      <c r="D526" s="163">
        <v>1</v>
      </c>
      <c r="E526" s="163">
        <v>0</v>
      </c>
      <c r="F526" s="163">
        <v>0</v>
      </c>
      <c r="G526" s="202"/>
      <c r="H526" s="162">
        <v>1</v>
      </c>
      <c r="I526" s="162">
        <v>0</v>
      </c>
      <c r="J526" s="162">
        <v>1</v>
      </c>
      <c r="K526" s="162">
        <v>0</v>
      </c>
    </row>
    <row r="527" spans="1:11" x14ac:dyDescent="0.2">
      <c r="A527" s="4">
        <v>2</v>
      </c>
      <c r="B527" s="196" t="s">
        <v>113</v>
      </c>
      <c r="C527" s="190">
        <f t="shared" si="56"/>
        <v>3</v>
      </c>
      <c r="D527" s="163">
        <v>1</v>
      </c>
      <c r="E527" s="163">
        <v>2</v>
      </c>
      <c r="F527" s="163">
        <v>0</v>
      </c>
      <c r="G527" s="202"/>
      <c r="H527" s="162">
        <v>2</v>
      </c>
      <c r="I527" s="162">
        <v>1</v>
      </c>
      <c r="J527" s="162">
        <v>2</v>
      </c>
      <c r="K527" s="162">
        <v>1</v>
      </c>
    </row>
    <row r="528" spans="1:11" x14ac:dyDescent="0.2">
      <c r="A528" s="4">
        <v>3</v>
      </c>
      <c r="B528" s="196" t="s">
        <v>112</v>
      </c>
      <c r="C528" s="190">
        <f t="shared" si="56"/>
        <v>2</v>
      </c>
      <c r="D528" s="163">
        <v>2</v>
      </c>
      <c r="E528" s="163">
        <v>0</v>
      </c>
      <c r="F528" s="163">
        <v>0</v>
      </c>
      <c r="G528" s="202"/>
      <c r="H528" s="162">
        <v>0</v>
      </c>
      <c r="I528" s="162">
        <v>2</v>
      </c>
      <c r="J528" s="162">
        <v>2</v>
      </c>
      <c r="K528" s="162">
        <v>0</v>
      </c>
    </row>
    <row r="529" spans="1:14" x14ac:dyDescent="0.2">
      <c r="A529" s="4">
        <v>4</v>
      </c>
      <c r="B529" s="196" t="s">
        <v>111</v>
      </c>
      <c r="C529" s="190">
        <f t="shared" si="56"/>
        <v>0</v>
      </c>
      <c r="D529" s="163">
        <v>0</v>
      </c>
      <c r="E529" s="163">
        <v>0</v>
      </c>
      <c r="F529" s="163">
        <v>0</v>
      </c>
      <c r="G529" s="202"/>
      <c r="H529" s="162">
        <v>0</v>
      </c>
      <c r="I529" s="162">
        <v>0</v>
      </c>
      <c r="J529" s="162">
        <v>0</v>
      </c>
      <c r="K529" s="162">
        <v>0</v>
      </c>
      <c r="L529" s="65"/>
      <c r="M529" s="65"/>
      <c r="N529" s="65"/>
    </row>
    <row r="530" spans="1:14" x14ac:dyDescent="0.2">
      <c r="A530" s="4">
        <v>5</v>
      </c>
      <c r="B530" s="196" t="s">
        <v>110</v>
      </c>
      <c r="C530" s="190">
        <f t="shared" si="56"/>
        <v>3</v>
      </c>
      <c r="D530" s="163">
        <v>2</v>
      </c>
      <c r="E530" s="163">
        <v>1</v>
      </c>
      <c r="F530" s="163">
        <v>0</v>
      </c>
      <c r="G530" s="202"/>
      <c r="H530" s="162">
        <v>2</v>
      </c>
      <c r="I530" s="162">
        <v>1</v>
      </c>
      <c r="J530" s="162">
        <v>3</v>
      </c>
      <c r="K530" s="162">
        <v>0</v>
      </c>
    </row>
    <row r="531" spans="1:14" x14ac:dyDescent="0.2">
      <c r="A531" s="4">
        <v>6</v>
      </c>
      <c r="B531" s="196" t="s">
        <v>109</v>
      </c>
      <c r="C531" s="190">
        <f t="shared" si="56"/>
        <v>12</v>
      </c>
      <c r="D531" s="163">
        <v>7</v>
      </c>
      <c r="E531" s="163">
        <v>5</v>
      </c>
      <c r="F531" s="163">
        <v>0</v>
      </c>
      <c r="G531" s="202"/>
      <c r="H531" s="162">
        <v>5</v>
      </c>
      <c r="I531" s="162">
        <v>7</v>
      </c>
      <c r="J531" s="162">
        <v>8</v>
      </c>
      <c r="K531" s="162">
        <v>4</v>
      </c>
    </row>
    <row r="532" spans="1:14" x14ac:dyDescent="0.2">
      <c r="A532" s="4">
        <v>7</v>
      </c>
      <c r="B532" s="196" t="s">
        <v>108</v>
      </c>
      <c r="C532" s="190">
        <f t="shared" si="56"/>
        <v>3</v>
      </c>
      <c r="D532" s="163">
        <v>2</v>
      </c>
      <c r="E532" s="163">
        <v>1</v>
      </c>
      <c r="F532" s="163">
        <v>0</v>
      </c>
      <c r="G532" s="202"/>
      <c r="H532" s="162">
        <v>3</v>
      </c>
      <c r="I532" s="162">
        <v>0</v>
      </c>
      <c r="J532" s="162">
        <v>3</v>
      </c>
      <c r="K532" s="162">
        <v>0</v>
      </c>
    </row>
    <row r="533" spans="1:14" x14ac:dyDescent="0.2">
      <c r="A533" s="4">
        <v>8</v>
      </c>
      <c r="B533" s="196" t="s">
        <v>107</v>
      </c>
      <c r="C533" s="190">
        <f t="shared" si="56"/>
        <v>11</v>
      </c>
      <c r="D533" s="163">
        <v>3</v>
      </c>
      <c r="E533" s="163">
        <v>5</v>
      </c>
      <c r="F533" s="163">
        <v>3</v>
      </c>
      <c r="G533" s="202"/>
      <c r="H533" s="162">
        <v>6</v>
      </c>
      <c r="I533" s="162">
        <v>5</v>
      </c>
      <c r="J533" s="162">
        <v>6</v>
      </c>
      <c r="K533" s="162">
        <v>5</v>
      </c>
    </row>
    <row r="534" spans="1:14" x14ac:dyDescent="0.2">
      <c r="A534" s="4">
        <v>9</v>
      </c>
      <c r="B534" s="196" t="s">
        <v>106</v>
      </c>
      <c r="C534" s="190">
        <f t="shared" si="56"/>
        <v>12</v>
      </c>
      <c r="D534" s="163">
        <v>10</v>
      </c>
      <c r="E534" s="163">
        <v>2</v>
      </c>
      <c r="F534" s="163">
        <v>0</v>
      </c>
      <c r="G534" s="202"/>
      <c r="H534" s="162">
        <v>7</v>
      </c>
      <c r="I534" s="162">
        <v>5</v>
      </c>
      <c r="J534" s="162">
        <v>6</v>
      </c>
      <c r="K534" s="162">
        <v>6</v>
      </c>
    </row>
    <row r="535" spans="1:14" x14ac:dyDescent="0.2">
      <c r="A535" s="4">
        <v>10</v>
      </c>
      <c r="B535" s="196" t="s">
        <v>105</v>
      </c>
      <c r="C535" s="190">
        <f t="shared" si="56"/>
        <v>3</v>
      </c>
      <c r="D535" s="163">
        <v>1</v>
      </c>
      <c r="E535" s="163">
        <v>2</v>
      </c>
      <c r="F535" s="163">
        <v>0</v>
      </c>
      <c r="G535" s="202"/>
      <c r="H535" s="162">
        <v>1</v>
      </c>
      <c r="I535" s="162">
        <v>2</v>
      </c>
      <c r="J535" s="162">
        <v>3</v>
      </c>
      <c r="K535" s="162">
        <v>0</v>
      </c>
    </row>
    <row r="536" spans="1:14" x14ac:dyDescent="0.2">
      <c r="A536" s="4">
        <v>11</v>
      </c>
      <c r="B536" s="196" t="s">
        <v>104</v>
      </c>
      <c r="C536" s="190">
        <f t="shared" si="56"/>
        <v>2</v>
      </c>
      <c r="D536" s="163">
        <v>1</v>
      </c>
      <c r="E536" s="163">
        <v>1</v>
      </c>
      <c r="F536" s="163">
        <v>0</v>
      </c>
      <c r="G536" s="202"/>
      <c r="H536" s="162">
        <v>1</v>
      </c>
      <c r="I536" s="162">
        <v>1</v>
      </c>
      <c r="J536" s="162">
        <v>2</v>
      </c>
      <c r="K536" s="162">
        <v>0</v>
      </c>
    </row>
    <row r="537" spans="1:14" x14ac:dyDescent="0.2">
      <c r="A537" s="4">
        <v>12</v>
      </c>
      <c r="B537" s="196" t="s">
        <v>103</v>
      </c>
      <c r="C537" s="190">
        <f t="shared" si="56"/>
        <v>28</v>
      </c>
      <c r="D537" s="163">
        <v>17</v>
      </c>
      <c r="E537" s="163">
        <v>5</v>
      </c>
      <c r="F537" s="163">
        <v>6</v>
      </c>
      <c r="G537" s="202"/>
      <c r="H537" s="162">
        <v>14</v>
      </c>
      <c r="I537" s="162">
        <v>14</v>
      </c>
      <c r="J537" s="162">
        <v>19</v>
      </c>
      <c r="K537" s="162">
        <v>9</v>
      </c>
    </row>
    <row r="538" spans="1:14" x14ac:dyDescent="0.2">
      <c r="A538" s="4">
        <v>13</v>
      </c>
      <c r="B538" s="196" t="s">
        <v>102</v>
      </c>
      <c r="C538" s="190">
        <v>13</v>
      </c>
      <c r="D538" s="163">
        <v>5</v>
      </c>
      <c r="E538" s="163">
        <v>3</v>
      </c>
      <c r="F538" s="163">
        <v>3</v>
      </c>
      <c r="G538" s="202"/>
      <c r="H538" s="162">
        <v>3</v>
      </c>
      <c r="I538" s="162">
        <v>10</v>
      </c>
      <c r="J538" s="162">
        <v>8</v>
      </c>
      <c r="K538" s="162">
        <v>5</v>
      </c>
    </row>
    <row r="539" spans="1:14" x14ac:dyDescent="0.2">
      <c r="A539" s="4">
        <v>14</v>
      </c>
      <c r="B539" s="196" t="s">
        <v>101</v>
      </c>
      <c r="C539" s="190">
        <f t="shared" si="56"/>
        <v>19</v>
      </c>
      <c r="D539" s="163">
        <v>11</v>
      </c>
      <c r="E539" s="163">
        <v>4</v>
      </c>
      <c r="F539" s="163">
        <v>4</v>
      </c>
      <c r="G539" s="202"/>
      <c r="H539" s="162">
        <v>13</v>
      </c>
      <c r="I539" s="162">
        <v>6</v>
      </c>
      <c r="J539" s="162">
        <v>9</v>
      </c>
      <c r="K539" s="162">
        <v>10</v>
      </c>
    </row>
    <row r="540" spans="1:14" x14ac:dyDescent="0.2">
      <c r="A540" s="4">
        <v>15</v>
      </c>
      <c r="B540" s="196" t="s">
        <v>100</v>
      </c>
      <c r="C540" s="190">
        <f t="shared" si="56"/>
        <v>0</v>
      </c>
      <c r="D540" s="163"/>
      <c r="E540" s="163"/>
      <c r="F540" s="163"/>
      <c r="G540" s="202"/>
      <c r="H540" s="162"/>
      <c r="I540" s="162"/>
      <c r="J540" s="162"/>
      <c r="K540" s="162"/>
    </row>
    <row r="541" spans="1:14" x14ac:dyDescent="0.2">
      <c r="A541" s="190"/>
      <c r="B541" s="197" t="s">
        <v>11</v>
      </c>
      <c r="C541" s="190">
        <f>SUM(C526:C540)</f>
        <v>112</v>
      </c>
      <c r="D541" s="190">
        <f t="shared" ref="D541:K541" si="57">SUM(D526:D540)</f>
        <v>63</v>
      </c>
      <c r="E541" s="190">
        <f t="shared" si="57"/>
        <v>31</v>
      </c>
      <c r="F541" s="190">
        <f t="shared" si="57"/>
        <v>16</v>
      </c>
      <c r="G541" s="190">
        <f t="shared" si="57"/>
        <v>0</v>
      </c>
      <c r="H541" s="190">
        <f t="shared" si="57"/>
        <v>58</v>
      </c>
      <c r="I541" s="190">
        <f t="shared" si="57"/>
        <v>54</v>
      </c>
      <c r="J541" s="190">
        <f t="shared" si="57"/>
        <v>72</v>
      </c>
      <c r="K541" s="190">
        <f t="shared" si="57"/>
        <v>40</v>
      </c>
    </row>
    <row r="542" spans="1:14" x14ac:dyDescent="0.2">
      <c r="A542" s="263" t="s">
        <v>212</v>
      </c>
      <c r="B542" s="264"/>
      <c r="C542" s="264"/>
      <c r="D542" s="264"/>
      <c r="E542" s="264"/>
      <c r="F542" s="264"/>
      <c r="G542" s="264"/>
      <c r="H542" s="264"/>
      <c r="I542" s="264"/>
      <c r="J542" s="264"/>
      <c r="K542" s="265"/>
    </row>
    <row r="543" spans="1:14" x14ac:dyDescent="0.2">
      <c r="A543" s="4">
        <v>1</v>
      </c>
      <c r="B543" s="196" t="s">
        <v>114</v>
      </c>
      <c r="C543" s="190">
        <f t="shared" ref="C543:C557" si="58">D543+E543+F543+G543</f>
        <v>0</v>
      </c>
      <c r="D543" s="163">
        <v>0</v>
      </c>
      <c r="E543" s="163">
        <v>0</v>
      </c>
      <c r="F543" s="163">
        <v>0</v>
      </c>
      <c r="G543" s="202"/>
      <c r="H543" s="162">
        <v>0</v>
      </c>
      <c r="I543" s="162">
        <v>0</v>
      </c>
      <c r="J543" s="162">
        <v>0</v>
      </c>
      <c r="K543" s="162">
        <v>0</v>
      </c>
    </row>
    <row r="544" spans="1:14" x14ac:dyDescent="0.2">
      <c r="A544" s="4">
        <v>2</v>
      </c>
      <c r="B544" s="196" t="s">
        <v>113</v>
      </c>
      <c r="C544" s="190">
        <f t="shared" si="58"/>
        <v>14</v>
      </c>
      <c r="D544" s="163">
        <v>7</v>
      </c>
      <c r="E544" s="163">
        <v>4</v>
      </c>
      <c r="F544" s="163">
        <v>3</v>
      </c>
      <c r="G544" s="202"/>
      <c r="H544" s="162">
        <v>6</v>
      </c>
      <c r="I544" s="162">
        <v>8</v>
      </c>
      <c r="J544" s="162">
        <v>8</v>
      </c>
      <c r="K544" s="162">
        <v>6</v>
      </c>
    </row>
    <row r="545" spans="1:11" x14ac:dyDescent="0.2">
      <c r="A545" s="4">
        <v>3</v>
      </c>
      <c r="B545" s="196" t="s">
        <v>112</v>
      </c>
      <c r="C545" s="190">
        <f t="shared" si="58"/>
        <v>9</v>
      </c>
      <c r="D545" s="163">
        <v>3</v>
      </c>
      <c r="E545" s="163">
        <v>2</v>
      </c>
      <c r="F545" s="163">
        <v>4</v>
      </c>
      <c r="G545" s="202"/>
      <c r="H545" s="162">
        <v>4</v>
      </c>
      <c r="I545" s="162">
        <v>5</v>
      </c>
      <c r="J545" s="162">
        <v>3</v>
      </c>
      <c r="K545" s="162">
        <v>6</v>
      </c>
    </row>
    <row r="546" spans="1:11" x14ac:dyDescent="0.2">
      <c r="A546" s="4">
        <v>4</v>
      </c>
      <c r="B546" s="196" t="s">
        <v>111</v>
      </c>
      <c r="C546" s="190">
        <f t="shared" si="58"/>
        <v>2</v>
      </c>
      <c r="D546" s="163">
        <v>2</v>
      </c>
      <c r="E546" s="163">
        <v>0</v>
      </c>
      <c r="F546" s="163">
        <v>0</v>
      </c>
      <c r="G546" s="202"/>
      <c r="H546" s="162">
        <v>1</v>
      </c>
      <c r="I546" s="162">
        <v>1</v>
      </c>
      <c r="J546" s="162">
        <v>2</v>
      </c>
      <c r="K546" s="162">
        <v>0</v>
      </c>
    </row>
    <row r="547" spans="1:11" x14ac:dyDescent="0.2">
      <c r="A547" s="4">
        <v>5</v>
      </c>
      <c r="B547" s="196" t="s">
        <v>110</v>
      </c>
      <c r="C547" s="190">
        <f t="shared" si="58"/>
        <v>2</v>
      </c>
      <c r="D547" s="163">
        <v>2</v>
      </c>
      <c r="E547" s="163">
        <v>0</v>
      </c>
      <c r="F547" s="163">
        <v>0</v>
      </c>
      <c r="G547" s="202"/>
      <c r="H547" s="162">
        <v>1</v>
      </c>
      <c r="I547" s="162">
        <v>1</v>
      </c>
      <c r="J547" s="162">
        <v>2</v>
      </c>
      <c r="K547" s="162">
        <v>0</v>
      </c>
    </row>
    <row r="548" spans="1:11" x14ac:dyDescent="0.2">
      <c r="A548" s="4">
        <v>6</v>
      </c>
      <c r="B548" s="196" t="s">
        <v>109</v>
      </c>
      <c r="C548" s="190">
        <f t="shared" si="58"/>
        <v>10</v>
      </c>
      <c r="D548" s="163">
        <v>8</v>
      </c>
      <c r="E548" s="163">
        <v>0</v>
      </c>
      <c r="F548" s="163">
        <v>2</v>
      </c>
      <c r="G548" s="202"/>
      <c r="H548" s="162">
        <v>5</v>
      </c>
      <c r="I548" s="162">
        <v>5</v>
      </c>
      <c r="J548" s="162">
        <v>3</v>
      </c>
      <c r="K548" s="162">
        <v>7</v>
      </c>
    </row>
    <row r="549" spans="1:11" x14ac:dyDescent="0.2">
      <c r="A549" s="4">
        <v>7</v>
      </c>
      <c r="B549" s="196" t="s">
        <v>108</v>
      </c>
      <c r="C549" s="190">
        <f t="shared" si="58"/>
        <v>2</v>
      </c>
      <c r="D549" s="163">
        <v>1</v>
      </c>
      <c r="E549" s="163">
        <v>1</v>
      </c>
      <c r="F549" s="163">
        <v>0</v>
      </c>
      <c r="G549" s="202"/>
      <c r="H549" s="162">
        <v>1</v>
      </c>
      <c r="I549" s="162">
        <v>1</v>
      </c>
      <c r="J549" s="162">
        <v>2</v>
      </c>
      <c r="K549" s="162">
        <v>0</v>
      </c>
    </row>
    <row r="550" spans="1:11" x14ac:dyDescent="0.2">
      <c r="A550" s="4">
        <v>8</v>
      </c>
      <c r="B550" s="196" t="s">
        <v>107</v>
      </c>
      <c r="C550" s="190">
        <f t="shared" si="58"/>
        <v>1</v>
      </c>
      <c r="D550" s="163">
        <v>0</v>
      </c>
      <c r="E550" s="163">
        <v>1</v>
      </c>
      <c r="F550" s="163">
        <v>0</v>
      </c>
      <c r="G550" s="202"/>
      <c r="H550" s="162">
        <v>0</v>
      </c>
      <c r="I550" s="162">
        <v>0</v>
      </c>
      <c r="J550" s="162">
        <v>0</v>
      </c>
      <c r="K550" s="162">
        <v>0</v>
      </c>
    </row>
    <row r="551" spans="1:11" x14ac:dyDescent="0.2">
      <c r="A551" s="4">
        <v>9</v>
      </c>
      <c r="B551" s="196" t="s">
        <v>106</v>
      </c>
      <c r="C551" s="190">
        <f t="shared" si="58"/>
        <v>12</v>
      </c>
      <c r="D551" s="163">
        <v>5</v>
      </c>
      <c r="E551" s="163">
        <v>4</v>
      </c>
      <c r="F551" s="163">
        <v>3</v>
      </c>
      <c r="G551" s="202"/>
      <c r="H551" s="162">
        <v>5</v>
      </c>
      <c r="I551" s="162">
        <v>7</v>
      </c>
      <c r="J551" s="162">
        <v>3</v>
      </c>
      <c r="K551" s="162">
        <v>9</v>
      </c>
    </row>
    <row r="552" spans="1:11" x14ac:dyDescent="0.2">
      <c r="A552" s="4">
        <v>10</v>
      </c>
      <c r="B552" s="196" t="s">
        <v>105</v>
      </c>
      <c r="C552" s="190">
        <f t="shared" si="58"/>
        <v>21</v>
      </c>
      <c r="D552" s="163">
        <v>15</v>
      </c>
      <c r="E552" s="163">
        <v>6</v>
      </c>
      <c r="F552" s="163">
        <v>0</v>
      </c>
      <c r="G552" s="202"/>
      <c r="H552" s="162">
        <v>10</v>
      </c>
      <c r="I552" s="162">
        <v>11</v>
      </c>
      <c r="J552" s="162">
        <v>13</v>
      </c>
      <c r="K552" s="162">
        <v>8</v>
      </c>
    </row>
    <row r="553" spans="1:11" x14ac:dyDescent="0.2">
      <c r="A553" s="4">
        <v>11</v>
      </c>
      <c r="B553" s="196" t="s">
        <v>104</v>
      </c>
      <c r="C553" s="190">
        <f t="shared" si="58"/>
        <v>7</v>
      </c>
      <c r="D553" s="163">
        <v>1</v>
      </c>
      <c r="E553" s="163">
        <v>6</v>
      </c>
      <c r="F553" s="163">
        <v>0</v>
      </c>
      <c r="G553" s="202"/>
      <c r="H553" s="162">
        <v>4</v>
      </c>
      <c r="I553" s="162">
        <v>3</v>
      </c>
      <c r="J553" s="162">
        <v>2</v>
      </c>
      <c r="K553" s="162">
        <v>5</v>
      </c>
    </row>
    <row r="554" spans="1:11" x14ac:dyDescent="0.2">
      <c r="A554" s="4">
        <v>12</v>
      </c>
      <c r="B554" s="196" t="s">
        <v>103</v>
      </c>
      <c r="C554" s="190">
        <f t="shared" si="58"/>
        <v>7</v>
      </c>
      <c r="D554" s="163">
        <v>4</v>
      </c>
      <c r="E554" s="163">
        <v>0</v>
      </c>
      <c r="F554" s="163">
        <v>3</v>
      </c>
      <c r="G554" s="202"/>
      <c r="H554" s="162">
        <v>3</v>
      </c>
      <c r="I554" s="162">
        <v>4</v>
      </c>
      <c r="J554" s="162">
        <v>7</v>
      </c>
      <c r="K554" s="162">
        <v>2</v>
      </c>
    </row>
    <row r="555" spans="1:11" x14ac:dyDescent="0.2">
      <c r="A555" s="4">
        <v>13</v>
      </c>
      <c r="B555" s="196" t="s">
        <v>102</v>
      </c>
      <c r="C555" s="190">
        <f t="shared" si="58"/>
        <v>1</v>
      </c>
      <c r="D555" s="163">
        <v>1</v>
      </c>
      <c r="E555" s="163">
        <v>0</v>
      </c>
      <c r="F555" s="163">
        <v>0</v>
      </c>
      <c r="G555" s="202"/>
      <c r="H555" s="162">
        <v>0</v>
      </c>
      <c r="I555" s="162">
        <v>1</v>
      </c>
      <c r="J555" s="162">
        <v>1</v>
      </c>
      <c r="K555" s="162">
        <v>0</v>
      </c>
    </row>
    <row r="556" spans="1:11" x14ac:dyDescent="0.2">
      <c r="A556" s="4">
        <v>14</v>
      </c>
      <c r="B556" s="196" t="s">
        <v>101</v>
      </c>
      <c r="C556" s="190">
        <f t="shared" si="58"/>
        <v>15</v>
      </c>
      <c r="D556" s="163">
        <v>7</v>
      </c>
      <c r="E556" s="163">
        <v>6</v>
      </c>
      <c r="F556" s="163">
        <v>2</v>
      </c>
      <c r="G556" s="202"/>
      <c r="H556" s="162">
        <v>8</v>
      </c>
      <c r="I556" s="162">
        <v>7</v>
      </c>
      <c r="J556" s="162">
        <v>8</v>
      </c>
      <c r="K556" s="162">
        <v>7</v>
      </c>
    </row>
    <row r="557" spans="1:11" x14ac:dyDescent="0.2">
      <c r="A557" s="4">
        <v>15</v>
      </c>
      <c r="B557" s="196" t="s">
        <v>100</v>
      </c>
      <c r="C557" s="190">
        <f t="shared" si="58"/>
        <v>0</v>
      </c>
      <c r="D557" s="163"/>
      <c r="E557" s="163"/>
      <c r="F557" s="163"/>
      <c r="G557" s="202"/>
      <c r="H557" s="162"/>
      <c r="I557" s="162"/>
      <c r="J557" s="162"/>
      <c r="K557" s="162"/>
    </row>
    <row r="558" spans="1:11" x14ac:dyDescent="0.2">
      <c r="A558" s="190"/>
      <c r="B558" s="197" t="s">
        <v>11</v>
      </c>
      <c r="C558" s="190">
        <f>SUM(C543:C557)</f>
        <v>103</v>
      </c>
      <c r="D558" s="190">
        <f t="shared" ref="D558:K558" si="59">SUM(D543:D557)</f>
        <v>56</v>
      </c>
      <c r="E558" s="190">
        <f t="shared" si="59"/>
        <v>30</v>
      </c>
      <c r="F558" s="190">
        <f t="shared" si="59"/>
        <v>17</v>
      </c>
      <c r="G558" s="190">
        <f t="shared" si="59"/>
        <v>0</v>
      </c>
      <c r="H558" s="190">
        <f t="shared" si="59"/>
        <v>48</v>
      </c>
      <c r="I558" s="190">
        <f t="shared" si="59"/>
        <v>54</v>
      </c>
      <c r="J558" s="190">
        <f t="shared" si="59"/>
        <v>54</v>
      </c>
      <c r="K558" s="190">
        <f t="shared" si="59"/>
        <v>50</v>
      </c>
    </row>
    <row r="559" spans="1:11" x14ac:dyDescent="0.2">
      <c r="A559" s="263" t="s">
        <v>211</v>
      </c>
      <c r="B559" s="264"/>
      <c r="C559" s="264"/>
      <c r="D559" s="264"/>
      <c r="E559" s="264"/>
      <c r="F559" s="264"/>
      <c r="G559" s="264"/>
      <c r="H559" s="264"/>
      <c r="I559" s="264"/>
      <c r="J559" s="264"/>
      <c r="K559" s="265"/>
    </row>
    <row r="560" spans="1:11" x14ac:dyDescent="0.2">
      <c r="A560" s="4">
        <v>1</v>
      </c>
      <c r="B560" s="196" t="s">
        <v>114</v>
      </c>
      <c r="C560" s="190">
        <f t="shared" ref="C560:C574" si="60">D560+E560+F560+G560</f>
        <v>2</v>
      </c>
      <c r="D560" s="163">
        <v>0</v>
      </c>
      <c r="E560" s="163">
        <v>2</v>
      </c>
      <c r="F560" s="163">
        <v>0</v>
      </c>
      <c r="G560" s="202"/>
      <c r="H560" s="162">
        <v>1</v>
      </c>
      <c r="I560" s="162">
        <v>1</v>
      </c>
      <c r="J560" s="162">
        <v>0</v>
      </c>
      <c r="K560" s="162">
        <v>2</v>
      </c>
    </row>
    <row r="561" spans="1:11" x14ac:dyDescent="0.2">
      <c r="A561" s="4">
        <v>2</v>
      </c>
      <c r="B561" s="196" t="s">
        <v>113</v>
      </c>
      <c r="C561" s="190">
        <f t="shared" si="60"/>
        <v>4</v>
      </c>
      <c r="D561" s="163">
        <v>1</v>
      </c>
      <c r="E561" s="163">
        <v>3</v>
      </c>
      <c r="F561" s="163">
        <v>0</v>
      </c>
      <c r="G561" s="202"/>
      <c r="H561" s="162">
        <v>1</v>
      </c>
      <c r="I561" s="162">
        <v>3</v>
      </c>
      <c r="J561" s="162">
        <v>2</v>
      </c>
      <c r="K561" s="162">
        <v>2</v>
      </c>
    </row>
    <row r="562" spans="1:11" x14ac:dyDescent="0.2">
      <c r="A562" s="4">
        <v>3</v>
      </c>
      <c r="B562" s="196" t="s">
        <v>112</v>
      </c>
      <c r="C562" s="190">
        <f t="shared" si="60"/>
        <v>4</v>
      </c>
      <c r="D562" s="163">
        <v>1</v>
      </c>
      <c r="E562" s="163">
        <v>3</v>
      </c>
      <c r="F562" s="163">
        <v>0</v>
      </c>
      <c r="G562" s="202"/>
      <c r="H562" s="162">
        <v>2</v>
      </c>
      <c r="I562" s="162">
        <v>2</v>
      </c>
      <c r="J562" s="162">
        <v>1</v>
      </c>
      <c r="K562" s="162">
        <v>3</v>
      </c>
    </row>
    <row r="563" spans="1:11" x14ac:dyDescent="0.2">
      <c r="A563" s="4">
        <v>4</v>
      </c>
      <c r="B563" s="196" t="s">
        <v>111</v>
      </c>
      <c r="C563" s="190">
        <f t="shared" si="60"/>
        <v>4</v>
      </c>
      <c r="D563" s="163">
        <v>2</v>
      </c>
      <c r="E563" s="163">
        <v>2</v>
      </c>
      <c r="F563" s="163">
        <v>0</v>
      </c>
      <c r="G563" s="202"/>
      <c r="H563" s="162">
        <v>3</v>
      </c>
      <c r="I563" s="162">
        <v>1</v>
      </c>
      <c r="J563" s="162">
        <v>2</v>
      </c>
      <c r="K563" s="162">
        <v>2</v>
      </c>
    </row>
    <row r="564" spans="1:11" x14ac:dyDescent="0.2">
      <c r="A564" s="4">
        <v>5</v>
      </c>
      <c r="B564" s="196" t="s">
        <v>110</v>
      </c>
      <c r="C564" s="190">
        <f t="shared" si="60"/>
        <v>8</v>
      </c>
      <c r="D564" s="163">
        <v>4</v>
      </c>
      <c r="E564" s="163">
        <v>2</v>
      </c>
      <c r="F564" s="163">
        <v>2</v>
      </c>
      <c r="G564" s="202"/>
      <c r="H564" s="162">
        <v>3</v>
      </c>
      <c r="I564" s="162">
        <v>5</v>
      </c>
      <c r="J564" s="162">
        <v>0</v>
      </c>
      <c r="K564" s="162">
        <v>8</v>
      </c>
    </row>
    <row r="565" spans="1:11" x14ac:dyDescent="0.2">
      <c r="A565" s="4">
        <v>6</v>
      </c>
      <c r="B565" s="196" t="s">
        <v>109</v>
      </c>
      <c r="C565" s="190">
        <f t="shared" si="60"/>
        <v>5</v>
      </c>
      <c r="D565" s="163">
        <v>1</v>
      </c>
      <c r="E565" s="163">
        <v>4</v>
      </c>
      <c r="F565" s="163">
        <v>0</v>
      </c>
      <c r="G565" s="202"/>
      <c r="H565" s="162">
        <v>2</v>
      </c>
      <c r="I565" s="162">
        <v>3</v>
      </c>
      <c r="J565" s="162">
        <v>0</v>
      </c>
      <c r="K565" s="162">
        <v>5</v>
      </c>
    </row>
    <row r="566" spans="1:11" x14ac:dyDescent="0.2">
      <c r="A566" s="4">
        <v>7</v>
      </c>
      <c r="B566" s="196" t="s">
        <v>108</v>
      </c>
      <c r="C566" s="190">
        <f t="shared" si="60"/>
        <v>4</v>
      </c>
      <c r="D566" s="163">
        <v>1</v>
      </c>
      <c r="E566" s="163">
        <v>3</v>
      </c>
      <c r="F566" s="163">
        <v>0</v>
      </c>
      <c r="G566" s="202"/>
      <c r="H566" s="162">
        <v>3</v>
      </c>
      <c r="I566" s="162">
        <v>1</v>
      </c>
      <c r="J566" s="162">
        <v>2</v>
      </c>
      <c r="K566" s="162">
        <v>2</v>
      </c>
    </row>
    <row r="567" spans="1:11" x14ac:dyDescent="0.2">
      <c r="A567" s="4">
        <v>8</v>
      </c>
      <c r="B567" s="196" t="s">
        <v>107</v>
      </c>
      <c r="C567" s="190">
        <f t="shared" si="60"/>
        <v>10</v>
      </c>
      <c r="D567" s="163">
        <v>0</v>
      </c>
      <c r="E567" s="163">
        <v>4</v>
      </c>
      <c r="F567" s="163">
        <v>6</v>
      </c>
      <c r="G567" s="202"/>
      <c r="H567" s="162">
        <v>5</v>
      </c>
      <c r="I567" s="162">
        <v>5</v>
      </c>
      <c r="J567" s="162">
        <v>0</v>
      </c>
      <c r="K567" s="162">
        <v>10</v>
      </c>
    </row>
    <row r="568" spans="1:11" x14ac:dyDescent="0.2">
      <c r="A568" s="4">
        <v>9</v>
      </c>
      <c r="B568" s="196" t="s">
        <v>106</v>
      </c>
      <c r="C568" s="190">
        <f t="shared" si="60"/>
        <v>37</v>
      </c>
      <c r="D568" s="163">
        <v>5</v>
      </c>
      <c r="E568" s="163">
        <v>24</v>
      </c>
      <c r="F568" s="163">
        <v>8</v>
      </c>
      <c r="G568" s="202"/>
      <c r="H568" s="162">
        <v>16</v>
      </c>
      <c r="I568" s="162">
        <v>21</v>
      </c>
      <c r="J568" s="162">
        <v>15</v>
      </c>
      <c r="K568" s="162">
        <v>22</v>
      </c>
    </row>
    <row r="569" spans="1:11" x14ac:dyDescent="0.2">
      <c r="A569" s="4">
        <v>10</v>
      </c>
      <c r="B569" s="196" t="s">
        <v>105</v>
      </c>
      <c r="C569" s="190">
        <f t="shared" si="60"/>
        <v>10</v>
      </c>
      <c r="D569" s="163">
        <v>3</v>
      </c>
      <c r="E569" s="163">
        <v>3</v>
      </c>
      <c r="F569" s="163">
        <v>4</v>
      </c>
      <c r="G569" s="202"/>
      <c r="H569" s="162">
        <v>5</v>
      </c>
      <c r="I569" s="162">
        <v>5</v>
      </c>
      <c r="J569" s="162">
        <v>1</v>
      </c>
      <c r="K569" s="162">
        <v>9</v>
      </c>
    </row>
    <row r="570" spans="1:11" x14ac:dyDescent="0.2">
      <c r="A570" s="4">
        <v>11</v>
      </c>
      <c r="B570" s="196" t="s">
        <v>104</v>
      </c>
      <c r="C570" s="190">
        <f t="shared" si="60"/>
        <v>7</v>
      </c>
      <c r="D570" s="163">
        <v>2</v>
      </c>
      <c r="E570" s="163">
        <v>4</v>
      </c>
      <c r="F570" s="163">
        <v>1</v>
      </c>
      <c r="G570" s="202"/>
      <c r="H570" s="162">
        <v>2</v>
      </c>
      <c r="I570" s="162">
        <v>5</v>
      </c>
      <c r="J570" s="162">
        <v>1</v>
      </c>
      <c r="K570" s="162">
        <v>6</v>
      </c>
    </row>
    <row r="571" spans="1:11" x14ac:dyDescent="0.2">
      <c r="A571" s="4">
        <v>12</v>
      </c>
      <c r="B571" s="196" t="s">
        <v>103</v>
      </c>
      <c r="C571" s="190">
        <f t="shared" si="60"/>
        <v>12</v>
      </c>
      <c r="D571" s="163">
        <v>5</v>
      </c>
      <c r="E571" s="163">
        <v>3</v>
      </c>
      <c r="F571" s="163">
        <v>4</v>
      </c>
      <c r="G571" s="202"/>
      <c r="H571" s="162">
        <v>2</v>
      </c>
      <c r="I571" s="162">
        <v>10</v>
      </c>
      <c r="J571" s="162">
        <v>5</v>
      </c>
      <c r="K571" s="162">
        <v>7</v>
      </c>
    </row>
    <row r="572" spans="1:11" x14ac:dyDescent="0.2">
      <c r="A572" s="4">
        <v>13</v>
      </c>
      <c r="B572" s="196" t="s">
        <v>102</v>
      </c>
      <c r="C572" s="190">
        <f t="shared" si="60"/>
        <v>3</v>
      </c>
      <c r="D572" s="163">
        <v>3</v>
      </c>
      <c r="E572" s="163">
        <v>0</v>
      </c>
      <c r="F572" s="163">
        <v>0</v>
      </c>
      <c r="G572" s="202"/>
      <c r="H572" s="162">
        <v>0</v>
      </c>
      <c r="I572" s="162">
        <v>3</v>
      </c>
      <c r="J572" s="162">
        <v>0</v>
      </c>
      <c r="K572" s="162">
        <v>3</v>
      </c>
    </row>
    <row r="573" spans="1:11" x14ac:dyDescent="0.2">
      <c r="A573" s="4">
        <v>14</v>
      </c>
      <c r="B573" s="196" t="s">
        <v>101</v>
      </c>
      <c r="C573" s="190">
        <f t="shared" si="60"/>
        <v>56</v>
      </c>
      <c r="D573" s="163">
        <v>29</v>
      </c>
      <c r="E573" s="163">
        <v>21</v>
      </c>
      <c r="F573" s="163">
        <v>6</v>
      </c>
      <c r="G573" s="202"/>
      <c r="H573" s="162">
        <v>14</v>
      </c>
      <c r="I573" s="162">
        <v>42</v>
      </c>
      <c r="J573" s="162">
        <v>13</v>
      </c>
      <c r="K573" s="162">
        <v>43</v>
      </c>
    </row>
    <row r="574" spans="1:11" x14ac:dyDescent="0.2">
      <c r="A574" s="4">
        <v>15</v>
      </c>
      <c r="B574" s="196" t="s">
        <v>100</v>
      </c>
      <c r="C574" s="190">
        <f t="shared" si="60"/>
        <v>0</v>
      </c>
      <c r="D574" s="163">
        <v>0</v>
      </c>
      <c r="E574" s="163">
        <v>0</v>
      </c>
      <c r="F574" s="163">
        <v>0</v>
      </c>
      <c r="G574" s="202"/>
      <c r="H574" s="162">
        <v>0</v>
      </c>
      <c r="I574" s="162">
        <v>0</v>
      </c>
      <c r="J574" s="162">
        <v>0</v>
      </c>
      <c r="K574" s="162">
        <v>0</v>
      </c>
    </row>
    <row r="575" spans="1:11" x14ac:dyDescent="0.2">
      <c r="A575" s="190"/>
      <c r="B575" s="197" t="s">
        <v>11</v>
      </c>
      <c r="C575" s="190">
        <f>SUM(C561:C574)</f>
        <v>164</v>
      </c>
      <c r="D575" s="190">
        <f t="shared" ref="D575:K575" si="61">SUM(D561:D574)</f>
        <v>57</v>
      </c>
      <c r="E575" s="190">
        <f t="shared" si="61"/>
        <v>76</v>
      </c>
      <c r="F575" s="190">
        <f t="shared" si="61"/>
        <v>31</v>
      </c>
      <c r="G575" s="190">
        <f t="shared" si="61"/>
        <v>0</v>
      </c>
      <c r="H575" s="190">
        <f t="shared" si="61"/>
        <v>58</v>
      </c>
      <c r="I575" s="190">
        <f t="shared" si="61"/>
        <v>106</v>
      </c>
      <c r="J575" s="190">
        <f t="shared" si="61"/>
        <v>42</v>
      </c>
      <c r="K575" s="190">
        <f t="shared" si="61"/>
        <v>122</v>
      </c>
    </row>
    <row r="576" spans="1:11" x14ac:dyDescent="0.2">
      <c r="A576" s="263" t="s">
        <v>210</v>
      </c>
      <c r="B576" s="264"/>
      <c r="C576" s="264"/>
      <c r="D576" s="264"/>
      <c r="E576" s="264"/>
      <c r="F576" s="264"/>
      <c r="G576" s="264"/>
      <c r="H576" s="264"/>
      <c r="I576" s="264"/>
      <c r="J576" s="264"/>
      <c r="K576" s="265"/>
    </row>
    <row r="577" spans="1:11" x14ac:dyDescent="0.2">
      <c r="A577" s="4">
        <v>1</v>
      </c>
      <c r="B577" s="196" t="s">
        <v>114</v>
      </c>
      <c r="C577" s="190">
        <f t="shared" ref="C577:C591" si="62">D577+E577+F577+G577</f>
        <v>4</v>
      </c>
      <c r="D577" s="163">
        <v>2</v>
      </c>
      <c r="E577" s="163">
        <v>2</v>
      </c>
      <c r="F577" s="163">
        <v>0</v>
      </c>
      <c r="G577" s="202"/>
      <c r="H577" s="162">
        <v>2</v>
      </c>
      <c r="I577" s="162">
        <v>2</v>
      </c>
      <c r="J577" s="162">
        <v>0</v>
      </c>
      <c r="K577" s="162">
        <v>4</v>
      </c>
    </row>
    <row r="578" spans="1:11" x14ac:dyDescent="0.2">
      <c r="A578" s="4">
        <v>2</v>
      </c>
      <c r="B578" s="196" t="s">
        <v>113</v>
      </c>
      <c r="C578" s="190">
        <f t="shared" si="62"/>
        <v>5</v>
      </c>
      <c r="D578" s="163">
        <v>0</v>
      </c>
      <c r="E578" s="163">
        <v>5</v>
      </c>
      <c r="F578" s="163">
        <v>0</v>
      </c>
      <c r="G578" s="202"/>
      <c r="H578" s="162">
        <v>2</v>
      </c>
      <c r="I578" s="162">
        <v>3</v>
      </c>
      <c r="J578" s="162">
        <v>0</v>
      </c>
      <c r="K578" s="162">
        <v>5</v>
      </c>
    </row>
    <row r="579" spans="1:11" x14ac:dyDescent="0.2">
      <c r="A579" s="4">
        <v>3</v>
      </c>
      <c r="B579" s="196" t="s">
        <v>112</v>
      </c>
      <c r="C579" s="190">
        <f t="shared" si="62"/>
        <v>6</v>
      </c>
      <c r="D579" s="163">
        <v>5</v>
      </c>
      <c r="E579" s="163">
        <v>1</v>
      </c>
      <c r="F579" s="163">
        <v>0</v>
      </c>
      <c r="G579" s="202"/>
      <c r="H579" s="162">
        <v>3</v>
      </c>
      <c r="I579" s="162">
        <v>3</v>
      </c>
      <c r="J579" s="162">
        <v>0</v>
      </c>
      <c r="K579" s="162">
        <v>6</v>
      </c>
    </row>
    <row r="580" spans="1:11" x14ac:dyDescent="0.2">
      <c r="A580" s="4">
        <v>4</v>
      </c>
      <c r="B580" s="196" t="s">
        <v>111</v>
      </c>
      <c r="C580" s="190">
        <f t="shared" si="62"/>
        <v>6</v>
      </c>
      <c r="D580" s="163">
        <v>1</v>
      </c>
      <c r="E580" s="163">
        <v>5</v>
      </c>
      <c r="F580" s="163">
        <v>0</v>
      </c>
      <c r="G580" s="202"/>
      <c r="H580" s="162">
        <v>3</v>
      </c>
      <c r="I580" s="162">
        <v>3</v>
      </c>
      <c r="J580" s="162">
        <v>0</v>
      </c>
      <c r="K580" s="162">
        <v>6</v>
      </c>
    </row>
    <row r="581" spans="1:11" x14ac:dyDescent="0.2">
      <c r="A581" s="4">
        <v>5</v>
      </c>
      <c r="B581" s="196" t="s">
        <v>110</v>
      </c>
      <c r="C581" s="190">
        <f t="shared" si="62"/>
        <v>15</v>
      </c>
      <c r="D581" s="163">
        <v>5</v>
      </c>
      <c r="E581" s="163">
        <v>9</v>
      </c>
      <c r="F581" s="163">
        <v>1</v>
      </c>
      <c r="G581" s="202"/>
      <c r="H581" s="162">
        <v>6</v>
      </c>
      <c r="I581" s="162">
        <v>9</v>
      </c>
      <c r="J581" s="162">
        <v>0</v>
      </c>
      <c r="K581" s="162">
        <v>15</v>
      </c>
    </row>
    <row r="582" spans="1:11" x14ac:dyDescent="0.2">
      <c r="A582" s="4">
        <v>6</v>
      </c>
      <c r="B582" s="196" t="s">
        <v>109</v>
      </c>
      <c r="C582" s="190">
        <f t="shared" si="62"/>
        <v>15</v>
      </c>
      <c r="D582" s="163">
        <v>8</v>
      </c>
      <c r="E582" s="163">
        <v>6</v>
      </c>
      <c r="F582" s="163">
        <v>1</v>
      </c>
      <c r="G582" s="202"/>
      <c r="H582" s="162">
        <v>8</v>
      </c>
      <c r="I582" s="162">
        <v>7</v>
      </c>
      <c r="J582" s="162">
        <v>0</v>
      </c>
      <c r="K582" s="162">
        <v>15</v>
      </c>
    </row>
    <row r="583" spans="1:11" x14ac:dyDescent="0.2">
      <c r="A583" s="4">
        <v>7</v>
      </c>
      <c r="B583" s="196" t="s">
        <v>108</v>
      </c>
      <c r="C583" s="190">
        <f t="shared" si="62"/>
        <v>3</v>
      </c>
      <c r="D583" s="163">
        <v>2</v>
      </c>
      <c r="E583" s="163">
        <v>1</v>
      </c>
      <c r="F583" s="163">
        <v>0</v>
      </c>
      <c r="G583" s="202"/>
      <c r="H583" s="162">
        <v>1</v>
      </c>
      <c r="I583" s="162">
        <v>2</v>
      </c>
      <c r="J583" s="162">
        <v>0</v>
      </c>
      <c r="K583" s="162">
        <v>3</v>
      </c>
    </row>
    <row r="584" spans="1:11" x14ac:dyDescent="0.2">
      <c r="A584" s="4">
        <v>8</v>
      </c>
      <c r="B584" s="196" t="s">
        <v>107</v>
      </c>
      <c r="C584" s="190">
        <f t="shared" si="62"/>
        <v>20</v>
      </c>
      <c r="D584" s="163">
        <v>11</v>
      </c>
      <c r="E584" s="163">
        <v>8</v>
      </c>
      <c r="F584" s="163">
        <v>1</v>
      </c>
      <c r="G584" s="202"/>
      <c r="H584" s="162">
        <v>6</v>
      </c>
      <c r="I584" s="162">
        <v>14</v>
      </c>
      <c r="J584" s="162">
        <v>0</v>
      </c>
      <c r="K584" s="162">
        <v>20</v>
      </c>
    </row>
    <row r="585" spans="1:11" x14ac:dyDescent="0.2">
      <c r="A585" s="4">
        <v>9</v>
      </c>
      <c r="B585" s="196" t="s">
        <v>106</v>
      </c>
      <c r="C585" s="190">
        <f t="shared" si="62"/>
        <v>10</v>
      </c>
      <c r="D585" s="163">
        <v>6</v>
      </c>
      <c r="E585" s="163">
        <v>3</v>
      </c>
      <c r="F585" s="163">
        <v>1</v>
      </c>
      <c r="G585" s="202"/>
      <c r="H585" s="162">
        <v>3</v>
      </c>
      <c r="I585" s="162">
        <v>7</v>
      </c>
      <c r="J585" s="162">
        <v>0</v>
      </c>
      <c r="K585" s="162">
        <v>10</v>
      </c>
    </row>
    <row r="586" spans="1:11" x14ac:dyDescent="0.2">
      <c r="A586" s="4">
        <v>10</v>
      </c>
      <c r="B586" s="196" t="s">
        <v>105</v>
      </c>
      <c r="C586" s="190">
        <f t="shared" si="62"/>
        <v>8</v>
      </c>
      <c r="D586" s="163">
        <v>6</v>
      </c>
      <c r="E586" s="163">
        <v>1</v>
      </c>
      <c r="F586" s="163">
        <v>1</v>
      </c>
      <c r="G586" s="202"/>
      <c r="H586" s="162">
        <v>3</v>
      </c>
      <c r="I586" s="162">
        <v>5</v>
      </c>
      <c r="J586" s="162">
        <v>0</v>
      </c>
      <c r="K586" s="162">
        <v>8</v>
      </c>
    </row>
    <row r="587" spans="1:11" x14ac:dyDescent="0.2">
      <c r="A587" s="4">
        <v>11</v>
      </c>
      <c r="B587" s="196" t="s">
        <v>104</v>
      </c>
      <c r="C587" s="190">
        <f t="shared" si="62"/>
        <v>13</v>
      </c>
      <c r="D587" s="163">
        <v>8</v>
      </c>
      <c r="E587" s="163">
        <v>5</v>
      </c>
      <c r="F587" s="163">
        <v>0</v>
      </c>
      <c r="G587" s="202"/>
      <c r="H587" s="162">
        <v>4</v>
      </c>
      <c r="I587" s="162">
        <v>9</v>
      </c>
      <c r="J587" s="162">
        <v>0</v>
      </c>
      <c r="K587" s="162">
        <v>13</v>
      </c>
    </row>
    <row r="588" spans="1:11" x14ac:dyDescent="0.2">
      <c r="A588" s="4">
        <v>12</v>
      </c>
      <c r="B588" s="196" t="s">
        <v>103</v>
      </c>
      <c r="C588" s="190">
        <f t="shared" si="62"/>
        <v>33</v>
      </c>
      <c r="D588" s="163">
        <v>23</v>
      </c>
      <c r="E588" s="163">
        <v>6</v>
      </c>
      <c r="F588" s="163">
        <v>4</v>
      </c>
      <c r="G588" s="202"/>
      <c r="H588" s="162">
        <v>13</v>
      </c>
      <c r="I588" s="162">
        <v>20</v>
      </c>
      <c r="J588" s="162">
        <v>0</v>
      </c>
      <c r="K588" s="162">
        <v>33</v>
      </c>
    </row>
    <row r="589" spans="1:11" x14ac:dyDescent="0.2">
      <c r="A589" s="4">
        <v>13</v>
      </c>
      <c r="B589" s="196" t="s">
        <v>102</v>
      </c>
      <c r="C589" s="190">
        <f t="shared" si="62"/>
        <v>1</v>
      </c>
      <c r="D589" s="163">
        <v>1</v>
      </c>
      <c r="E589" s="163">
        <v>0</v>
      </c>
      <c r="F589" s="163">
        <v>0</v>
      </c>
      <c r="G589" s="202"/>
      <c r="H589" s="162">
        <v>0</v>
      </c>
      <c r="I589" s="162">
        <v>1</v>
      </c>
      <c r="J589" s="162">
        <v>0</v>
      </c>
      <c r="K589" s="162">
        <v>1</v>
      </c>
    </row>
    <row r="590" spans="1:11" x14ac:dyDescent="0.2">
      <c r="A590" s="4">
        <v>14</v>
      </c>
      <c r="B590" s="196" t="s">
        <v>101</v>
      </c>
      <c r="C590" s="190">
        <f t="shared" si="62"/>
        <v>21</v>
      </c>
      <c r="D590" s="163">
        <v>2</v>
      </c>
      <c r="E590" s="163">
        <v>6</v>
      </c>
      <c r="F590" s="163">
        <v>13</v>
      </c>
      <c r="G590" s="202"/>
      <c r="H590" s="162">
        <v>5</v>
      </c>
      <c r="I590" s="162">
        <v>16</v>
      </c>
      <c r="J590" s="162">
        <v>0</v>
      </c>
      <c r="K590" s="162">
        <v>21</v>
      </c>
    </row>
    <row r="591" spans="1:11" x14ac:dyDescent="0.2">
      <c r="A591" s="4">
        <v>15</v>
      </c>
      <c r="B591" s="196" t="s">
        <v>100</v>
      </c>
      <c r="C591" s="190">
        <f t="shared" si="62"/>
        <v>0</v>
      </c>
      <c r="D591" s="163"/>
      <c r="E591" s="163"/>
      <c r="F591" s="163"/>
      <c r="G591" s="202"/>
      <c r="H591" s="162"/>
      <c r="I591" s="162"/>
      <c r="J591" s="162"/>
      <c r="K591" s="162"/>
    </row>
    <row r="592" spans="1:11" x14ac:dyDescent="0.2">
      <c r="A592" s="190"/>
      <c r="B592" s="197" t="s">
        <v>11</v>
      </c>
      <c r="C592" s="190">
        <f>SUM(C577:C591)</f>
        <v>160</v>
      </c>
      <c r="D592" s="190">
        <f t="shared" ref="D592:K592" si="63">SUM(D577:D591)</f>
        <v>80</v>
      </c>
      <c r="E592" s="190">
        <f t="shared" si="63"/>
        <v>58</v>
      </c>
      <c r="F592" s="190">
        <f t="shared" si="63"/>
        <v>22</v>
      </c>
      <c r="G592" s="190">
        <f t="shared" si="63"/>
        <v>0</v>
      </c>
      <c r="H592" s="190">
        <f t="shared" si="63"/>
        <v>59</v>
      </c>
      <c r="I592" s="190">
        <f t="shared" si="63"/>
        <v>101</v>
      </c>
      <c r="J592" s="190">
        <f t="shared" si="63"/>
        <v>0</v>
      </c>
      <c r="K592" s="190">
        <f t="shared" si="63"/>
        <v>160</v>
      </c>
    </row>
    <row r="593" spans="1:11" x14ac:dyDescent="0.2">
      <c r="A593" s="263" t="s">
        <v>209</v>
      </c>
      <c r="B593" s="264"/>
      <c r="C593" s="264"/>
      <c r="D593" s="264"/>
      <c r="E593" s="264"/>
      <c r="F593" s="264"/>
      <c r="G593" s="264"/>
      <c r="H593" s="264"/>
      <c r="I593" s="264"/>
      <c r="J593" s="264"/>
      <c r="K593" s="265"/>
    </row>
    <row r="594" spans="1:11" x14ac:dyDescent="0.2">
      <c r="A594" s="4">
        <v>1</v>
      </c>
      <c r="B594" s="196" t="s">
        <v>114</v>
      </c>
      <c r="C594" s="190">
        <f t="shared" ref="C594:C608" si="64">D594+E594+F594+G594</f>
        <v>0</v>
      </c>
      <c r="D594" s="163">
        <v>0</v>
      </c>
      <c r="E594" s="163"/>
      <c r="F594" s="163"/>
      <c r="G594" s="202"/>
      <c r="H594" s="162">
        <v>0</v>
      </c>
      <c r="I594" s="162">
        <v>0</v>
      </c>
      <c r="J594" s="162">
        <v>0</v>
      </c>
      <c r="K594" s="162">
        <v>0</v>
      </c>
    </row>
    <row r="595" spans="1:11" x14ac:dyDescent="0.2">
      <c r="A595" s="4">
        <v>2</v>
      </c>
      <c r="B595" s="196" t="s">
        <v>113</v>
      </c>
      <c r="C595" s="190">
        <f t="shared" si="64"/>
        <v>2</v>
      </c>
      <c r="D595" s="163">
        <v>2</v>
      </c>
      <c r="E595" s="163"/>
      <c r="F595" s="163"/>
      <c r="G595" s="202"/>
      <c r="H595" s="162">
        <v>1</v>
      </c>
      <c r="I595" s="162">
        <v>1</v>
      </c>
      <c r="J595" s="162">
        <v>2</v>
      </c>
      <c r="K595" s="162">
        <v>0</v>
      </c>
    </row>
    <row r="596" spans="1:11" x14ac:dyDescent="0.2">
      <c r="A596" s="4">
        <v>3</v>
      </c>
      <c r="B596" s="196" t="s">
        <v>112</v>
      </c>
      <c r="C596" s="190">
        <f t="shared" si="64"/>
        <v>1</v>
      </c>
      <c r="D596" s="163">
        <v>1</v>
      </c>
      <c r="E596" s="163"/>
      <c r="F596" s="163"/>
      <c r="G596" s="202"/>
      <c r="H596" s="162">
        <v>0</v>
      </c>
      <c r="I596" s="162">
        <v>1</v>
      </c>
      <c r="J596" s="162">
        <v>1</v>
      </c>
      <c r="K596" s="162">
        <v>0</v>
      </c>
    </row>
    <row r="597" spans="1:11" x14ac:dyDescent="0.2">
      <c r="A597" s="4">
        <v>4</v>
      </c>
      <c r="B597" s="196" t="s">
        <v>111</v>
      </c>
      <c r="C597" s="190">
        <f t="shared" si="64"/>
        <v>1</v>
      </c>
      <c r="D597" s="163">
        <v>1</v>
      </c>
      <c r="E597" s="163"/>
      <c r="F597" s="163"/>
      <c r="G597" s="202"/>
      <c r="H597" s="162">
        <v>0</v>
      </c>
      <c r="I597" s="162">
        <v>1</v>
      </c>
      <c r="J597" s="162">
        <v>1</v>
      </c>
      <c r="K597" s="162">
        <v>0</v>
      </c>
    </row>
    <row r="598" spans="1:11" x14ac:dyDescent="0.2">
      <c r="A598" s="4">
        <v>5</v>
      </c>
      <c r="B598" s="196" t="s">
        <v>110</v>
      </c>
      <c r="C598" s="190">
        <f t="shared" si="64"/>
        <v>1</v>
      </c>
      <c r="D598" s="163">
        <v>1</v>
      </c>
      <c r="E598" s="163"/>
      <c r="F598" s="163"/>
      <c r="G598" s="202"/>
      <c r="H598" s="162">
        <v>0</v>
      </c>
      <c r="I598" s="162">
        <v>1</v>
      </c>
      <c r="J598" s="162">
        <v>0</v>
      </c>
      <c r="K598" s="162">
        <v>1</v>
      </c>
    </row>
    <row r="599" spans="1:11" x14ac:dyDescent="0.2">
      <c r="A599" s="4">
        <v>6</v>
      </c>
      <c r="B599" s="196" t="s">
        <v>109</v>
      </c>
      <c r="C599" s="190">
        <f t="shared" si="64"/>
        <v>4</v>
      </c>
      <c r="D599" s="163">
        <v>4</v>
      </c>
      <c r="E599" s="163"/>
      <c r="F599" s="163"/>
      <c r="G599" s="202"/>
      <c r="H599" s="162">
        <v>2</v>
      </c>
      <c r="I599" s="162">
        <v>2</v>
      </c>
      <c r="J599" s="162">
        <v>2</v>
      </c>
      <c r="K599" s="162">
        <v>2</v>
      </c>
    </row>
    <row r="600" spans="1:11" x14ac:dyDescent="0.2">
      <c r="A600" s="4">
        <v>7</v>
      </c>
      <c r="B600" s="196" t="s">
        <v>108</v>
      </c>
      <c r="C600" s="190">
        <f t="shared" si="64"/>
        <v>2</v>
      </c>
      <c r="D600" s="163">
        <v>2</v>
      </c>
      <c r="E600" s="163"/>
      <c r="F600" s="163"/>
      <c r="G600" s="202"/>
      <c r="H600" s="162">
        <v>1</v>
      </c>
      <c r="I600" s="162">
        <v>1</v>
      </c>
      <c r="J600" s="162">
        <v>0</v>
      </c>
      <c r="K600" s="162">
        <v>2</v>
      </c>
    </row>
    <row r="601" spans="1:11" x14ac:dyDescent="0.2">
      <c r="A601" s="4">
        <v>8</v>
      </c>
      <c r="B601" s="196" t="s">
        <v>107</v>
      </c>
      <c r="C601" s="190">
        <f t="shared" si="64"/>
        <v>3</v>
      </c>
      <c r="D601" s="163">
        <v>3</v>
      </c>
      <c r="E601" s="163"/>
      <c r="F601" s="163"/>
      <c r="G601" s="202"/>
      <c r="H601" s="162">
        <v>1</v>
      </c>
      <c r="I601" s="162">
        <v>2</v>
      </c>
      <c r="J601" s="162">
        <v>1</v>
      </c>
      <c r="K601" s="162">
        <v>2</v>
      </c>
    </row>
    <row r="602" spans="1:11" x14ac:dyDescent="0.2">
      <c r="A602" s="4">
        <v>9</v>
      </c>
      <c r="B602" s="196" t="s">
        <v>106</v>
      </c>
      <c r="C602" s="190">
        <f t="shared" si="64"/>
        <v>12</v>
      </c>
      <c r="D602" s="163">
        <v>12</v>
      </c>
      <c r="E602" s="163"/>
      <c r="F602" s="163"/>
      <c r="G602" s="202"/>
      <c r="H602" s="162">
        <v>6</v>
      </c>
      <c r="I602" s="162">
        <v>6</v>
      </c>
      <c r="J602" s="162">
        <v>5</v>
      </c>
      <c r="K602" s="162">
        <v>7</v>
      </c>
    </row>
    <row r="603" spans="1:11" x14ac:dyDescent="0.2">
      <c r="A603" s="4">
        <v>10</v>
      </c>
      <c r="B603" s="196" t="s">
        <v>105</v>
      </c>
      <c r="C603" s="190">
        <f t="shared" si="64"/>
        <v>5</v>
      </c>
      <c r="D603" s="163">
        <v>5</v>
      </c>
      <c r="E603" s="163"/>
      <c r="F603" s="163"/>
      <c r="G603" s="202"/>
      <c r="H603" s="162">
        <v>4</v>
      </c>
      <c r="I603" s="162">
        <v>1</v>
      </c>
      <c r="J603" s="162">
        <v>2</v>
      </c>
      <c r="K603" s="162">
        <v>3</v>
      </c>
    </row>
    <row r="604" spans="1:11" x14ac:dyDescent="0.2">
      <c r="A604" s="4">
        <v>11</v>
      </c>
      <c r="B604" s="196" t="s">
        <v>104</v>
      </c>
      <c r="C604" s="190">
        <f t="shared" si="64"/>
        <v>0</v>
      </c>
      <c r="D604" s="163">
        <v>0</v>
      </c>
      <c r="E604" s="163"/>
      <c r="F604" s="163"/>
      <c r="G604" s="202"/>
      <c r="H604" s="162">
        <v>0</v>
      </c>
      <c r="I604" s="162">
        <v>0</v>
      </c>
      <c r="J604" s="162">
        <v>0</v>
      </c>
      <c r="K604" s="162">
        <v>0</v>
      </c>
    </row>
    <row r="605" spans="1:11" x14ac:dyDescent="0.2">
      <c r="A605" s="4">
        <v>12</v>
      </c>
      <c r="B605" s="196" t="s">
        <v>103</v>
      </c>
      <c r="C605" s="190">
        <f t="shared" si="64"/>
        <v>7</v>
      </c>
      <c r="D605" s="163">
        <v>7</v>
      </c>
      <c r="E605" s="163"/>
      <c r="F605" s="163"/>
      <c r="G605" s="202"/>
      <c r="H605" s="162">
        <v>3</v>
      </c>
      <c r="I605" s="162">
        <v>4</v>
      </c>
      <c r="J605" s="162">
        <v>3</v>
      </c>
      <c r="K605" s="162">
        <v>4</v>
      </c>
    </row>
    <row r="606" spans="1:11" x14ac:dyDescent="0.2">
      <c r="A606" s="4">
        <v>13</v>
      </c>
      <c r="B606" s="196" t="s">
        <v>102</v>
      </c>
      <c r="C606" s="190">
        <f t="shared" si="64"/>
        <v>0</v>
      </c>
      <c r="D606" s="163">
        <v>0</v>
      </c>
      <c r="E606" s="163"/>
      <c r="F606" s="163"/>
      <c r="G606" s="202"/>
      <c r="H606" s="162">
        <v>0</v>
      </c>
      <c r="I606" s="162">
        <v>0</v>
      </c>
      <c r="J606" s="162">
        <v>0</v>
      </c>
      <c r="K606" s="162">
        <v>0</v>
      </c>
    </row>
    <row r="607" spans="1:11" x14ac:dyDescent="0.2">
      <c r="A607" s="4">
        <v>14</v>
      </c>
      <c r="B607" s="196" t="s">
        <v>101</v>
      </c>
      <c r="C607" s="190">
        <f t="shared" si="64"/>
        <v>20</v>
      </c>
      <c r="D607" s="163">
        <v>20</v>
      </c>
      <c r="E607" s="163"/>
      <c r="F607" s="163"/>
      <c r="G607" s="202"/>
      <c r="H607" s="162">
        <v>10</v>
      </c>
      <c r="I607" s="162">
        <v>10</v>
      </c>
      <c r="J607" s="162">
        <v>10</v>
      </c>
      <c r="K607" s="162">
        <v>10</v>
      </c>
    </row>
    <row r="608" spans="1:11" x14ac:dyDescent="0.2">
      <c r="A608" s="4">
        <v>15</v>
      </c>
      <c r="B608" s="196" t="s">
        <v>100</v>
      </c>
      <c r="C608" s="190">
        <f t="shared" si="64"/>
        <v>0</v>
      </c>
      <c r="D608" s="163"/>
      <c r="E608" s="163"/>
      <c r="F608" s="163"/>
      <c r="G608" s="202"/>
      <c r="H608" s="162"/>
      <c r="I608" s="162"/>
      <c r="J608" s="162"/>
      <c r="K608" s="162"/>
    </row>
    <row r="609" spans="1:11" x14ac:dyDescent="0.2">
      <c r="A609" s="190"/>
      <c r="B609" s="197" t="s">
        <v>11</v>
      </c>
      <c r="C609" s="190">
        <f>SUM(C594:C608)</f>
        <v>58</v>
      </c>
      <c r="D609" s="190">
        <f t="shared" ref="D609:K609" si="65">SUM(D594:D608)</f>
        <v>58</v>
      </c>
      <c r="E609" s="190">
        <f t="shared" si="65"/>
        <v>0</v>
      </c>
      <c r="F609" s="190">
        <f t="shared" si="65"/>
        <v>0</v>
      </c>
      <c r="G609" s="190">
        <f t="shared" si="65"/>
        <v>0</v>
      </c>
      <c r="H609" s="190">
        <f t="shared" si="65"/>
        <v>28</v>
      </c>
      <c r="I609" s="190">
        <f t="shared" si="65"/>
        <v>30</v>
      </c>
      <c r="J609" s="190">
        <f t="shared" si="65"/>
        <v>27</v>
      </c>
      <c r="K609" s="190">
        <f t="shared" si="65"/>
        <v>31</v>
      </c>
    </row>
    <row r="610" spans="1:11" x14ac:dyDescent="0.2">
      <c r="A610" s="315" t="s">
        <v>120</v>
      </c>
      <c r="B610" s="315" t="s">
        <v>119</v>
      </c>
      <c r="C610" s="317" t="s">
        <v>2</v>
      </c>
      <c r="D610" s="315" t="s">
        <v>118</v>
      </c>
      <c r="E610" s="298" t="s">
        <v>117</v>
      </c>
      <c r="F610" s="315" t="s">
        <v>116</v>
      </c>
      <c r="G610" s="315" t="s">
        <v>115</v>
      </c>
      <c r="H610" s="301" t="s">
        <v>3</v>
      </c>
      <c r="I610" s="301"/>
      <c r="J610" s="301"/>
      <c r="K610" s="301"/>
    </row>
    <row r="611" spans="1:11" ht="25.5" x14ac:dyDescent="0.2">
      <c r="A611" s="316"/>
      <c r="B611" s="316"/>
      <c r="C611" s="318"/>
      <c r="D611" s="316"/>
      <c r="E611" s="298"/>
      <c r="F611" s="316"/>
      <c r="G611" s="316"/>
      <c r="H611" s="189" t="s">
        <v>7</v>
      </c>
      <c r="I611" s="189" t="s">
        <v>8</v>
      </c>
      <c r="J611" s="189" t="s">
        <v>9</v>
      </c>
      <c r="K611" s="189" t="s">
        <v>10</v>
      </c>
    </row>
    <row r="612" spans="1:11" x14ac:dyDescent="0.2">
      <c r="A612" s="278" t="s">
        <v>215</v>
      </c>
      <c r="B612" s="279"/>
      <c r="C612" s="279"/>
      <c r="D612" s="279"/>
      <c r="E612" s="279"/>
      <c r="F612" s="279"/>
      <c r="G612" s="279"/>
      <c r="H612" s="279"/>
      <c r="I612" s="279"/>
      <c r="J612" s="279"/>
      <c r="K612" s="280"/>
    </row>
    <row r="613" spans="1:11" x14ac:dyDescent="0.2">
      <c r="A613" s="127">
        <v>1</v>
      </c>
      <c r="B613" s="81" t="s">
        <v>114</v>
      </c>
      <c r="C613" s="188">
        <f>C594+C577+C560+C543+C526+C509+C492</f>
        <v>28</v>
      </c>
      <c r="D613" s="188">
        <f t="shared" ref="D613:K613" si="66">D594+D577+D560+D543+D526+D509+D492</f>
        <v>6</v>
      </c>
      <c r="E613" s="188">
        <f t="shared" si="66"/>
        <v>18</v>
      </c>
      <c r="F613" s="188">
        <f t="shared" si="66"/>
        <v>4</v>
      </c>
      <c r="G613" s="188">
        <f t="shared" si="66"/>
        <v>0</v>
      </c>
      <c r="H613" s="188">
        <f t="shared" si="66"/>
        <v>11</v>
      </c>
      <c r="I613" s="188">
        <f t="shared" si="66"/>
        <v>17</v>
      </c>
      <c r="J613" s="188">
        <f t="shared" si="66"/>
        <v>11</v>
      </c>
      <c r="K613" s="188">
        <f t="shared" si="66"/>
        <v>17</v>
      </c>
    </row>
    <row r="614" spans="1:11" x14ac:dyDescent="0.2">
      <c r="A614" s="127">
        <v>2</v>
      </c>
      <c r="B614" s="81" t="s">
        <v>113</v>
      </c>
      <c r="C614" s="188">
        <f t="shared" ref="C614:K628" si="67">C595+C578+C561+C544+C527+C510+C493</f>
        <v>74</v>
      </c>
      <c r="D614" s="188">
        <f t="shared" si="67"/>
        <v>31</v>
      </c>
      <c r="E614" s="188">
        <f t="shared" si="67"/>
        <v>31</v>
      </c>
      <c r="F614" s="188">
        <f t="shared" si="67"/>
        <v>12</v>
      </c>
      <c r="G614" s="188">
        <f t="shared" si="67"/>
        <v>0</v>
      </c>
      <c r="H614" s="188">
        <f t="shared" si="67"/>
        <v>27</v>
      </c>
      <c r="I614" s="188">
        <f t="shared" si="67"/>
        <v>47</v>
      </c>
      <c r="J614" s="188">
        <f t="shared" si="67"/>
        <v>37</v>
      </c>
      <c r="K614" s="188">
        <f t="shared" si="67"/>
        <v>37</v>
      </c>
    </row>
    <row r="615" spans="1:11" x14ac:dyDescent="0.2">
      <c r="A615" s="127">
        <v>3</v>
      </c>
      <c r="B615" s="81" t="s">
        <v>112</v>
      </c>
      <c r="C615" s="188">
        <f t="shared" si="67"/>
        <v>45</v>
      </c>
      <c r="D615" s="188">
        <f t="shared" si="67"/>
        <v>24</v>
      </c>
      <c r="E615" s="188">
        <f t="shared" si="67"/>
        <v>11</v>
      </c>
      <c r="F615" s="188">
        <f t="shared" si="67"/>
        <v>10</v>
      </c>
      <c r="G615" s="188">
        <f t="shared" si="67"/>
        <v>0</v>
      </c>
      <c r="H615" s="188">
        <f t="shared" si="67"/>
        <v>13</v>
      </c>
      <c r="I615" s="188">
        <f t="shared" si="67"/>
        <v>32</v>
      </c>
      <c r="J615" s="188">
        <f t="shared" si="67"/>
        <v>13</v>
      </c>
      <c r="K615" s="188">
        <f t="shared" si="67"/>
        <v>32</v>
      </c>
    </row>
    <row r="616" spans="1:11" x14ac:dyDescent="0.2">
      <c r="A616" s="127">
        <v>4</v>
      </c>
      <c r="B616" s="81" t="s">
        <v>111</v>
      </c>
      <c r="C616" s="188">
        <f t="shared" si="67"/>
        <v>32</v>
      </c>
      <c r="D616" s="188">
        <f t="shared" si="67"/>
        <v>14</v>
      </c>
      <c r="E616" s="188">
        <f t="shared" si="67"/>
        <v>17</v>
      </c>
      <c r="F616" s="188">
        <f t="shared" si="67"/>
        <v>1</v>
      </c>
      <c r="G616" s="188">
        <f t="shared" si="67"/>
        <v>0</v>
      </c>
      <c r="H616" s="188">
        <f t="shared" si="67"/>
        <v>12</v>
      </c>
      <c r="I616" s="188">
        <f t="shared" si="67"/>
        <v>20</v>
      </c>
      <c r="J616" s="188">
        <f t="shared" si="67"/>
        <v>16</v>
      </c>
      <c r="K616" s="188">
        <f t="shared" si="67"/>
        <v>16</v>
      </c>
    </row>
    <row r="617" spans="1:11" x14ac:dyDescent="0.2">
      <c r="A617" s="127">
        <v>5</v>
      </c>
      <c r="B617" s="81" t="s">
        <v>110</v>
      </c>
      <c r="C617" s="188">
        <f t="shared" si="67"/>
        <v>48</v>
      </c>
      <c r="D617" s="188">
        <f t="shared" si="67"/>
        <v>25</v>
      </c>
      <c r="E617" s="188">
        <f t="shared" si="67"/>
        <v>18</v>
      </c>
      <c r="F617" s="188">
        <f t="shared" si="67"/>
        <v>5</v>
      </c>
      <c r="G617" s="188">
        <f t="shared" si="67"/>
        <v>0</v>
      </c>
      <c r="H617" s="188">
        <f t="shared" si="67"/>
        <v>15</v>
      </c>
      <c r="I617" s="188">
        <f t="shared" si="67"/>
        <v>33</v>
      </c>
      <c r="J617" s="188">
        <f t="shared" si="67"/>
        <v>13</v>
      </c>
      <c r="K617" s="188">
        <f t="shared" si="67"/>
        <v>35</v>
      </c>
    </row>
    <row r="618" spans="1:11" x14ac:dyDescent="0.2">
      <c r="A618" s="127">
        <v>6</v>
      </c>
      <c r="B618" s="81" t="s">
        <v>109</v>
      </c>
      <c r="C618" s="188">
        <f t="shared" si="67"/>
        <v>89</v>
      </c>
      <c r="D618" s="188">
        <f t="shared" si="67"/>
        <v>49</v>
      </c>
      <c r="E618" s="188">
        <f t="shared" si="67"/>
        <v>26</v>
      </c>
      <c r="F618" s="188">
        <f t="shared" si="67"/>
        <v>14</v>
      </c>
      <c r="G618" s="188">
        <f t="shared" si="67"/>
        <v>0</v>
      </c>
      <c r="H618" s="188">
        <f t="shared" si="67"/>
        <v>36</v>
      </c>
      <c r="I618" s="188">
        <f t="shared" si="67"/>
        <v>53</v>
      </c>
      <c r="J618" s="188">
        <f t="shared" si="67"/>
        <v>37</v>
      </c>
      <c r="K618" s="188">
        <f t="shared" si="67"/>
        <v>52</v>
      </c>
    </row>
    <row r="619" spans="1:11" x14ac:dyDescent="0.2">
      <c r="A619" s="127">
        <v>7</v>
      </c>
      <c r="B619" s="81" t="s">
        <v>108</v>
      </c>
      <c r="C619" s="188">
        <f t="shared" si="67"/>
        <v>41</v>
      </c>
      <c r="D619" s="188">
        <f t="shared" si="67"/>
        <v>19</v>
      </c>
      <c r="E619" s="188">
        <f t="shared" si="67"/>
        <v>18</v>
      </c>
      <c r="F619" s="188">
        <f t="shared" si="67"/>
        <v>4</v>
      </c>
      <c r="G619" s="188">
        <f t="shared" si="67"/>
        <v>0</v>
      </c>
      <c r="H619" s="188">
        <f t="shared" si="67"/>
        <v>16</v>
      </c>
      <c r="I619" s="188">
        <f t="shared" si="67"/>
        <v>25</v>
      </c>
      <c r="J619" s="188">
        <f t="shared" si="67"/>
        <v>22</v>
      </c>
      <c r="K619" s="188">
        <f t="shared" si="67"/>
        <v>19</v>
      </c>
    </row>
    <row r="620" spans="1:11" x14ac:dyDescent="0.2">
      <c r="A620" s="127">
        <v>8</v>
      </c>
      <c r="B620" s="81" t="s">
        <v>107</v>
      </c>
      <c r="C620" s="188">
        <f t="shared" si="67"/>
        <v>82</v>
      </c>
      <c r="D620" s="188">
        <f t="shared" si="67"/>
        <v>32</v>
      </c>
      <c r="E620" s="188">
        <f t="shared" si="67"/>
        <v>32</v>
      </c>
      <c r="F620" s="188">
        <f t="shared" si="67"/>
        <v>18</v>
      </c>
      <c r="G620" s="188">
        <f t="shared" si="67"/>
        <v>0</v>
      </c>
      <c r="H620" s="188">
        <f t="shared" si="67"/>
        <v>29</v>
      </c>
      <c r="I620" s="188">
        <f t="shared" si="67"/>
        <v>52</v>
      </c>
      <c r="J620" s="188">
        <f t="shared" si="67"/>
        <v>29</v>
      </c>
      <c r="K620" s="188">
        <f t="shared" si="67"/>
        <v>52</v>
      </c>
    </row>
    <row r="621" spans="1:11" x14ac:dyDescent="0.2">
      <c r="A621" s="127">
        <v>9</v>
      </c>
      <c r="B621" s="81" t="s">
        <v>106</v>
      </c>
      <c r="C621" s="188">
        <f t="shared" si="67"/>
        <v>240</v>
      </c>
      <c r="D621" s="188">
        <f t="shared" si="67"/>
        <v>68</v>
      </c>
      <c r="E621" s="188">
        <f t="shared" si="67"/>
        <v>120</v>
      </c>
      <c r="F621" s="188">
        <f t="shared" si="67"/>
        <v>52</v>
      </c>
      <c r="G621" s="188">
        <f t="shared" si="67"/>
        <v>0</v>
      </c>
      <c r="H621" s="188">
        <f t="shared" si="67"/>
        <v>85</v>
      </c>
      <c r="I621" s="188">
        <f t="shared" si="67"/>
        <v>155</v>
      </c>
      <c r="J621" s="188">
        <f t="shared" si="67"/>
        <v>117</v>
      </c>
      <c r="K621" s="188">
        <f t="shared" si="67"/>
        <v>123</v>
      </c>
    </row>
    <row r="622" spans="1:11" x14ac:dyDescent="0.2">
      <c r="A622" s="127">
        <v>10</v>
      </c>
      <c r="B622" s="81" t="s">
        <v>105</v>
      </c>
      <c r="C622" s="188">
        <f t="shared" si="67"/>
        <v>80</v>
      </c>
      <c r="D622" s="188">
        <f t="shared" si="67"/>
        <v>44</v>
      </c>
      <c r="E622" s="188">
        <f t="shared" si="67"/>
        <v>29</v>
      </c>
      <c r="F622" s="188">
        <f t="shared" si="67"/>
        <v>7</v>
      </c>
      <c r="G622" s="188">
        <f t="shared" si="67"/>
        <v>0</v>
      </c>
      <c r="H622" s="188">
        <f t="shared" si="67"/>
        <v>36</v>
      </c>
      <c r="I622" s="188">
        <f t="shared" si="67"/>
        <v>44</v>
      </c>
      <c r="J622" s="188">
        <f t="shared" si="67"/>
        <v>40</v>
      </c>
      <c r="K622" s="188">
        <f t="shared" si="67"/>
        <v>40</v>
      </c>
    </row>
    <row r="623" spans="1:11" x14ac:dyDescent="0.2">
      <c r="A623" s="127">
        <v>11</v>
      </c>
      <c r="B623" s="81" t="s">
        <v>104</v>
      </c>
      <c r="C623" s="188">
        <f t="shared" si="67"/>
        <v>122</v>
      </c>
      <c r="D623" s="188">
        <f t="shared" si="67"/>
        <v>29</v>
      </c>
      <c r="E623" s="188">
        <f t="shared" si="67"/>
        <v>88</v>
      </c>
      <c r="F623" s="188">
        <f t="shared" si="67"/>
        <v>5</v>
      </c>
      <c r="G623" s="188">
        <f t="shared" si="67"/>
        <v>0</v>
      </c>
      <c r="H623" s="188">
        <f t="shared" si="67"/>
        <v>54</v>
      </c>
      <c r="I623" s="188">
        <f t="shared" si="67"/>
        <v>68</v>
      </c>
      <c r="J623" s="188">
        <f t="shared" si="67"/>
        <v>73</v>
      </c>
      <c r="K623" s="188">
        <f t="shared" si="67"/>
        <v>49</v>
      </c>
    </row>
    <row r="624" spans="1:11" x14ac:dyDescent="0.2">
      <c r="A624" s="127">
        <v>12</v>
      </c>
      <c r="B624" s="81" t="s">
        <v>103</v>
      </c>
      <c r="C624" s="188">
        <f t="shared" si="67"/>
        <v>146</v>
      </c>
      <c r="D624" s="188">
        <f t="shared" si="67"/>
        <v>83</v>
      </c>
      <c r="E624" s="188">
        <f t="shared" si="67"/>
        <v>40</v>
      </c>
      <c r="F624" s="188">
        <f t="shared" si="67"/>
        <v>23</v>
      </c>
      <c r="G624" s="188">
        <f t="shared" si="67"/>
        <v>0</v>
      </c>
      <c r="H624" s="188">
        <f t="shared" si="67"/>
        <v>58</v>
      </c>
      <c r="I624" s="188">
        <f t="shared" si="67"/>
        <v>88</v>
      </c>
      <c r="J624" s="188">
        <f t="shared" si="67"/>
        <v>63</v>
      </c>
      <c r="K624" s="188">
        <f t="shared" si="67"/>
        <v>75</v>
      </c>
    </row>
    <row r="625" spans="1:11" x14ac:dyDescent="0.2">
      <c r="A625" s="127">
        <v>13</v>
      </c>
      <c r="B625" s="81" t="s">
        <v>102</v>
      </c>
      <c r="C625" s="188">
        <f t="shared" si="67"/>
        <v>38</v>
      </c>
      <c r="D625" s="188">
        <f t="shared" si="67"/>
        <v>17</v>
      </c>
      <c r="E625" s="188">
        <f t="shared" si="67"/>
        <v>13</v>
      </c>
      <c r="F625" s="188">
        <f t="shared" si="67"/>
        <v>6</v>
      </c>
      <c r="G625" s="188">
        <f t="shared" si="67"/>
        <v>0</v>
      </c>
      <c r="H625" s="188">
        <f t="shared" si="67"/>
        <v>13</v>
      </c>
      <c r="I625" s="188">
        <f t="shared" si="67"/>
        <v>25</v>
      </c>
      <c r="J625" s="188">
        <f t="shared" si="67"/>
        <v>18</v>
      </c>
      <c r="K625" s="188">
        <f t="shared" si="67"/>
        <v>20</v>
      </c>
    </row>
    <row r="626" spans="1:11" x14ac:dyDescent="0.2">
      <c r="A626" s="127">
        <v>14</v>
      </c>
      <c r="B626" s="81" t="s">
        <v>101</v>
      </c>
      <c r="C626" s="188">
        <f t="shared" si="67"/>
        <v>276</v>
      </c>
      <c r="D626" s="188">
        <f t="shared" si="67"/>
        <v>104</v>
      </c>
      <c r="E626" s="188">
        <f t="shared" si="67"/>
        <v>115</v>
      </c>
      <c r="F626" s="188">
        <f t="shared" si="67"/>
        <v>57</v>
      </c>
      <c r="G626" s="188">
        <f t="shared" si="67"/>
        <v>0</v>
      </c>
      <c r="H626" s="188">
        <f t="shared" si="67"/>
        <v>101</v>
      </c>
      <c r="I626" s="188">
        <f t="shared" si="67"/>
        <v>175</v>
      </c>
      <c r="J626" s="188">
        <f t="shared" si="67"/>
        <v>76</v>
      </c>
      <c r="K626" s="188">
        <f t="shared" si="67"/>
        <v>199</v>
      </c>
    </row>
    <row r="627" spans="1:11" x14ac:dyDescent="0.2">
      <c r="A627" s="127">
        <v>15</v>
      </c>
      <c r="B627" s="81" t="s">
        <v>100</v>
      </c>
      <c r="C627" s="188">
        <f t="shared" si="67"/>
        <v>0</v>
      </c>
      <c r="D627" s="188">
        <f t="shared" si="67"/>
        <v>0</v>
      </c>
      <c r="E627" s="188">
        <f t="shared" si="67"/>
        <v>0</v>
      </c>
      <c r="F627" s="188">
        <f t="shared" si="67"/>
        <v>0</v>
      </c>
      <c r="G627" s="188">
        <f t="shared" si="67"/>
        <v>0</v>
      </c>
      <c r="H627" s="188">
        <f t="shared" si="67"/>
        <v>0</v>
      </c>
      <c r="I627" s="188">
        <f t="shared" si="67"/>
        <v>0</v>
      </c>
      <c r="J627" s="188">
        <f t="shared" si="67"/>
        <v>0</v>
      </c>
      <c r="K627" s="188">
        <f t="shared" si="67"/>
        <v>0</v>
      </c>
    </row>
    <row r="628" spans="1:11" x14ac:dyDescent="0.2">
      <c r="A628" s="188"/>
      <c r="B628" s="78" t="s">
        <v>11</v>
      </c>
      <c r="C628" s="188">
        <v>1340</v>
      </c>
      <c r="D628" s="188">
        <v>546</v>
      </c>
      <c r="E628" s="188">
        <v>577</v>
      </c>
      <c r="F628" s="188">
        <v>217</v>
      </c>
      <c r="G628" s="188">
        <f t="shared" si="67"/>
        <v>0</v>
      </c>
      <c r="H628" s="188">
        <v>491</v>
      </c>
      <c r="I628" s="188">
        <v>849</v>
      </c>
      <c r="J628" s="188">
        <v>709</v>
      </c>
      <c r="K628" s="188">
        <v>631</v>
      </c>
    </row>
    <row r="631" spans="1:11" x14ac:dyDescent="0.2">
      <c r="A631" s="308" t="s">
        <v>67</v>
      </c>
      <c r="B631" s="309"/>
      <c r="C631" s="309"/>
      <c r="D631" s="309"/>
      <c r="E631" s="309"/>
      <c r="F631" s="309"/>
      <c r="G631" s="309"/>
      <c r="H631" s="309"/>
      <c r="I631" s="309"/>
      <c r="J631" s="309"/>
      <c r="K631" s="310"/>
    </row>
    <row r="632" spans="1:11" x14ac:dyDescent="0.2">
      <c r="A632" s="124">
        <v>1</v>
      </c>
      <c r="B632" s="126" t="s">
        <v>114</v>
      </c>
      <c r="C632" s="188">
        <f t="shared" ref="C632:K632" si="68">C613+C467</f>
        <v>537</v>
      </c>
      <c r="D632" s="127">
        <f t="shared" si="68"/>
        <v>182</v>
      </c>
      <c r="E632" s="127">
        <f t="shared" si="68"/>
        <v>177</v>
      </c>
      <c r="F632" s="127">
        <f t="shared" si="68"/>
        <v>128</v>
      </c>
      <c r="G632" s="127">
        <f t="shared" si="68"/>
        <v>50</v>
      </c>
      <c r="H632" s="127">
        <f t="shared" si="68"/>
        <v>127</v>
      </c>
      <c r="I632" s="127">
        <f t="shared" si="68"/>
        <v>410</v>
      </c>
      <c r="J632" s="127">
        <f t="shared" si="68"/>
        <v>353</v>
      </c>
      <c r="K632" s="127">
        <f t="shared" si="68"/>
        <v>184</v>
      </c>
    </row>
    <row r="633" spans="1:11" x14ac:dyDescent="0.2">
      <c r="A633" s="124">
        <v>2</v>
      </c>
      <c r="B633" s="126" t="s">
        <v>113</v>
      </c>
      <c r="C633" s="188">
        <f t="shared" ref="C633:K633" si="69">C614+C468</f>
        <v>960</v>
      </c>
      <c r="D633" s="127">
        <f t="shared" si="69"/>
        <v>290</v>
      </c>
      <c r="E633" s="127">
        <f t="shared" si="69"/>
        <v>338</v>
      </c>
      <c r="F633" s="127">
        <f t="shared" si="69"/>
        <v>229</v>
      </c>
      <c r="G633" s="127">
        <f t="shared" si="69"/>
        <v>103</v>
      </c>
      <c r="H633" s="127">
        <f t="shared" si="69"/>
        <v>168</v>
      </c>
      <c r="I633" s="127">
        <f t="shared" si="69"/>
        <v>792</v>
      </c>
      <c r="J633" s="127">
        <f t="shared" si="69"/>
        <v>742</v>
      </c>
      <c r="K633" s="127">
        <f t="shared" si="69"/>
        <v>218</v>
      </c>
    </row>
    <row r="634" spans="1:11" x14ac:dyDescent="0.2">
      <c r="A634" s="124">
        <v>3</v>
      </c>
      <c r="B634" s="126" t="s">
        <v>112</v>
      </c>
      <c r="C634" s="188">
        <f t="shared" ref="C634:K634" si="70">C615+C469</f>
        <v>504</v>
      </c>
      <c r="D634" s="127">
        <f t="shared" si="70"/>
        <v>194</v>
      </c>
      <c r="E634" s="127">
        <f t="shared" si="70"/>
        <v>145</v>
      </c>
      <c r="F634" s="127">
        <f t="shared" si="70"/>
        <v>97</v>
      </c>
      <c r="G634" s="127">
        <f t="shared" si="70"/>
        <v>69</v>
      </c>
      <c r="H634" s="127">
        <f t="shared" si="70"/>
        <v>125</v>
      </c>
      <c r="I634" s="127">
        <f t="shared" si="70"/>
        <v>380</v>
      </c>
      <c r="J634" s="127">
        <f t="shared" si="70"/>
        <v>394</v>
      </c>
      <c r="K634" s="127">
        <f t="shared" si="70"/>
        <v>111</v>
      </c>
    </row>
    <row r="635" spans="1:11" x14ac:dyDescent="0.2">
      <c r="A635" s="124">
        <v>4</v>
      </c>
      <c r="B635" s="126" t="s">
        <v>111</v>
      </c>
      <c r="C635" s="188">
        <f t="shared" ref="C635:K635" si="71">C616+C470</f>
        <v>603</v>
      </c>
      <c r="D635" s="127">
        <f t="shared" si="71"/>
        <v>194</v>
      </c>
      <c r="E635" s="127">
        <f t="shared" si="71"/>
        <v>204</v>
      </c>
      <c r="F635" s="127">
        <f t="shared" si="71"/>
        <v>127</v>
      </c>
      <c r="G635" s="127">
        <f t="shared" si="71"/>
        <v>78</v>
      </c>
      <c r="H635" s="127">
        <f t="shared" si="71"/>
        <v>85</v>
      </c>
      <c r="I635" s="127">
        <f t="shared" si="71"/>
        <v>518</v>
      </c>
      <c r="J635" s="127">
        <f t="shared" si="71"/>
        <v>456</v>
      </c>
      <c r="K635" s="127">
        <f t="shared" si="71"/>
        <v>147</v>
      </c>
    </row>
    <row r="636" spans="1:11" x14ac:dyDescent="0.2">
      <c r="A636" s="124">
        <v>5</v>
      </c>
      <c r="B636" s="126" t="s">
        <v>110</v>
      </c>
      <c r="C636" s="188">
        <f t="shared" ref="C636:K636" si="72">C617+C471</f>
        <v>771</v>
      </c>
      <c r="D636" s="127">
        <f t="shared" si="72"/>
        <v>285</v>
      </c>
      <c r="E636" s="127">
        <f t="shared" si="72"/>
        <v>240</v>
      </c>
      <c r="F636" s="127">
        <f t="shared" si="72"/>
        <v>151</v>
      </c>
      <c r="G636" s="127">
        <f t="shared" si="72"/>
        <v>95</v>
      </c>
      <c r="H636" s="127">
        <f t="shared" si="72"/>
        <v>155</v>
      </c>
      <c r="I636" s="127">
        <f t="shared" si="72"/>
        <v>616</v>
      </c>
      <c r="J636" s="127">
        <f t="shared" si="72"/>
        <v>500</v>
      </c>
      <c r="K636" s="127">
        <f t="shared" si="72"/>
        <v>271</v>
      </c>
    </row>
    <row r="637" spans="1:11" x14ac:dyDescent="0.2">
      <c r="A637" s="124">
        <v>6</v>
      </c>
      <c r="B637" s="126" t="s">
        <v>109</v>
      </c>
      <c r="C637" s="188">
        <f t="shared" ref="C637:K637" si="73">C618+C472</f>
        <v>869</v>
      </c>
      <c r="D637" s="127">
        <f t="shared" si="73"/>
        <v>327</v>
      </c>
      <c r="E637" s="127">
        <f t="shared" si="73"/>
        <v>221</v>
      </c>
      <c r="F637" s="127">
        <f t="shared" si="73"/>
        <v>169</v>
      </c>
      <c r="G637" s="127">
        <f t="shared" si="73"/>
        <v>152</v>
      </c>
      <c r="H637" s="127">
        <f t="shared" si="73"/>
        <v>229</v>
      </c>
      <c r="I637" s="127">
        <f t="shared" si="73"/>
        <v>640</v>
      </c>
      <c r="J637" s="127">
        <f t="shared" si="73"/>
        <v>663</v>
      </c>
      <c r="K637" s="127">
        <f t="shared" si="73"/>
        <v>206</v>
      </c>
    </row>
    <row r="638" spans="1:11" x14ac:dyDescent="0.2">
      <c r="A638" s="124">
        <v>7</v>
      </c>
      <c r="B638" s="126" t="s">
        <v>108</v>
      </c>
      <c r="C638" s="188">
        <f t="shared" ref="C638:K638" si="74">C619+C473</f>
        <v>384</v>
      </c>
      <c r="D638" s="127">
        <f t="shared" si="74"/>
        <v>139</v>
      </c>
      <c r="E638" s="127">
        <f t="shared" si="74"/>
        <v>111</v>
      </c>
      <c r="F638" s="127">
        <f t="shared" si="74"/>
        <v>83</v>
      </c>
      <c r="G638" s="127">
        <f t="shared" si="74"/>
        <v>51</v>
      </c>
      <c r="H638" s="127">
        <f t="shared" si="74"/>
        <v>87</v>
      </c>
      <c r="I638" s="127">
        <f t="shared" si="74"/>
        <v>297</v>
      </c>
      <c r="J638" s="127">
        <f t="shared" si="74"/>
        <v>309</v>
      </c>
      <c r="K638" s="127">
        <f t="shared" si="74"/>
        <v>75</v>
      </c>
    </row>
    <row r="639" spans="1:11" x14ac:dyDescent="0.2">
      <c r="A639" s="124">
        <v>8</v>
      </c>
      <c r="B639" s="126" t="s">
        <v>107</v>
      </c>
      <c r="C639" s="188">
        <f t="shared" ref="C639:K639" si="75">C620+C474</f>
        <v>745</v>
      </c>
      <c r="D639" s="127">
        <f t="shared" si="75"/>
        <v>240</v>
      </c>
      <c r="E639" s="127">
        <f t="shared" si="75"/>
        <v>200</v>
      </c>
      <c r="F639" s="127">
        <f t="shared" si="75"/>
        <v>185</v>
      </c>
      <c r="G639" s="127">
        <f t="shared" si="75"/>
        <v>120</v>
      </c>
      <c r="H639" s="127">
        <f t="shared" si="75"/>
        <v>213</v>
      </c>
      <c r="I639" s="127">
        <f t="shared" si="75"/>
        <v>531</v>
      </c>
      <c r="J639" s="127">
        <f t="shared" si="75"/>
        <v>591</v>
      </c>
      <c r="K639" s="127">
        <f t="shared" si="75"/>
        <v>153</v>
      </c>
    </row>
    <row r="640" spans="1:11" x14ac:dyDescent="0.2">
      <c r="A640" s="124">
        <v>9</v>
      </c>
      <c r="B640" s="126" t="s">
        <v>106</v>
      </c>
      <c r="C640" s="188">
        <f t="shared" ref="C640:K640" si="76">C621+C475</f>
        <v>1498</v>
      </c>
      <c r="D640" s="127">
        <f t="shared" si="76"/>
        <v>517</v>
      </c>
      <c r="E640" s="127">
        <f t="shared" si="76"/>
        <v>412</v>
      </c>
      <c r="F640" s="127">
        <f t="shared" si="76"/>
        <v>285</v>
      </c>
      <c r="G640" s="127">
        <f t="shared" si="76"/>
        <v>284</v>
      </c>
      <c r="H640" s="127">
        <f t="shared" si="76"/>
        <v>301</v>
      </c>
      <c r="I640" s="127">
        <f t="shared" si="76"/>
        <v>1199</v>
      </c>
      <c r="J640" s="127">
        <f t="shared" si="76"/>
        <v>922</v>
      </c>
      <c r="K640" s="127">
        <f t="shared" si="76"/>
        <v>576</v>
      </c>
    </row>
    <row r="641" spans="1:11" x14ac:dyDescent="0.2">
      <c r="A641" s="124">
        <v>10</v>
      </c>
      <c r="B641" s="126" t="s">
        <v>105</v>
      </c>
      <c r="C641" s="188">
        <f t="shared" ref="C641:K641" si="77">C622+C476</f>
        <v>1224</v>
      </c>
      <c r="D641" s="127">
        <f t="shared" si="77"/>
        <v>444</v>
      </c>
      <c r="E641" s="127">
        <f t="shared" si="77"/>
        <v>432</v>
      </c>
      <c r="F641" s="127">
        <f t="shared" si="77"/>
        <v>232</v>
      </c>
      <c r="G641" s="127">
        <f t="shared" si="77"/>
        <v>116</v>
      </c>
      <c r="H641" s="127">
        <f t="shared" si="77"/>
        <v>250</v>
      </c>
      <c r="I641" s="127">
        <f t="shared" si="77"/>
        <v>974</v>
      </c>
      <c r="J641" s="127">
        <f t="shared" si="77"/>
        <v>886</v>
      </c>
      <c r="K641" s="127">
        <f t="shared" si="77"/>
        <v>338</v>
      </c>
    </row>
    <row r="642" spans="1:11" x14ac:dyDescent="0.2">
      <c r="A642" s="124">
        <v>11</v>
      </c>
      <c r="B642" s="126" t="s">
        <v>104</v>
      </c>
      <c r="C642" s="188">
        <f t="shared" ref="C642:K642" si="78">C623+C477</f>
        <v>843</v>
      </c>
      <c r="D642" s="127">
        <f t="shared" si="78"/>
        <v>222</v>
      </c>
      <c r="E642" s="127">
        <f t="shared" si="78"/>
        <v>291</v>
      </c>
      <c r="F642" s="127">
        <f t="shared" si="78"/>
        <v>191</v>
      </c>
      <c r="G642" s="127">
        <f t="shared" si="78"/>
        <v>139</v>
      </c>
      <c r="H642" s="127">
        <f t="shared" si="78"/>
        <v>163</v>
      </c>
      <c r="I642" s="127">
        <f t="shared" si="78"/>
        <v>680</v>
      </c>
      <c r="J642" s="127">
        <f t="shared" si="78"/>
        <v>589</v>
      </c>
      <c r="K642" s="127">
        <f t="shared" si="78"/>
        <v>255</v>
      </c>
    </row>
    <row r="643" spans="1:11" x14ac:dyDescent="0.2">
      <c r="A643" s="124">
        <v>12</v>
      </c>
      <c r="B643" s="126" t="s">
        <v>103</v>
      </c>
      <c r="C643" s="188">
        <f t="shared" ref="C643:K643" si="79">C624+C478</f>
        <v>1712</v>
      </c>
      <c r="D643" s="127">
        <f t="shared" si="79"/>
        <v>489</v>
      </c>
      <c r="E643" s="127">
        <f t="shared" si="79"/>
        <v>482</v>
      </c>
      <c r="F643" s="127">
        <f t="shared" si="79"/>
        <v>406</v>
      </c>
      <c r="G643" s="127">
        <f t="shared" si="79"/>
        <v>335</v>
      </c>
      <c r="H643" s="127">
        <f t="shared" si="79"/>
        <v>329</v>
      </c>
      <c r="I643" s="127">
        <f t="shared" si="79"/>
        <v>1383</v>
      </c>
      <c r="J643" s="127">
        <f t="shared" si="79"/>
        <v>1259</v>
      </c>
      <c r="K643" s="127">
        <f t="shared" si="79"/>
        <v>443</v>
      </c>
    </row>
    <row r="644" spans="1:11" x14ac:dyDescent="0.2">
      <c r="A644" s="124">
        <v>13</v>
      </c>
      <c r="B644" s="126" t="s">
        <v>102</v>
      </c>
      <c r="C644" s="188">
        <f t="shared" ref="C644:K644" si="80">C625+C479</f>
        <v>418</v>
      </c>
      <c r="D644" s="127">
        <f t="shared" si="80"/>
        <v>118</v>
      </c>
      <c r="E644" s="127">
        <f t="shared" si="80"/>
        <v>122</v>
      </c>
      <c r="F644" s="127">
        <f t="shared" si="80"/>
        <v>98</v>
      </c>
      <c r="G644" s="127">
        <f t="shared" si="80"/>
        <v>78</v>
      </c>
      <c r="H644" s="127">
        <f t="shared" si="80"/>
        <v>55</v>
      </c>
      <c r="I644" s="127">
        <f t="shared" si="80"/>
        <v>363</v>
      </c>
      <c r="J644" s="127">
        <f t="shared" si="80"/>
        <v>194</v>
      </c>
      <c r="K644" s="127">
        <f t="shared" si="80"/>
        <v>214</v>
      </c>
    </row>
    <row r="645" spans="1:11" x14ac:dyDescent="0.2">
      <c r="A645" s="124">
        <v>14</v>
      </c>
      <c r="B645" s="126" t="s">
        <v>101</v>
      </c>
      <c r="C645" s="188">
        <f t="shared" ref="C645:K645" si="81">C626+C480</f>
        <v>2846</v>
      </c>
      <c r="D645" s="127">
        <f t="shared" si="81"/>
        <v>674</v>
      </c>
      <c r="E645" s="127">
        <f t="shared" si="81"/>
        <v>894</v>
      </c>
      <c r="F645" s="127">
        <f t="shared" si="81"/>
        <v>584</v>
      </c>
      <c r="G645" s="127">
        <f t="shared" si="81"/>
        <v>693</v>
      </c>
      <c r="H645" s="127">
        <f t="shared" si="81"/>
        <v>471</v>
      </c>
      <c r="I645" s="127">
        <f t="shared" si="81"/>
        <v>2374</v>
      </c>
      <c r="J645" s="127">
        <f t="shared" si="81"/>
        <v>1553</v>
      </c>
      <c r="K645" s="127">
        <f t="shared" si="81"/>
        <v>1304</v>
      </c>
    </row>
    <row r="646" spans="1:11" x14ac:dyDescent="0.2">
      <c r="A646" s="124">
        <v>15</v>
      </c>
      <c r="B646" s="126" t="s">
        <v>100</v>
      </c>
      <c r="C646" s="188">
        <f t="shared" ref="C646:K646" si="82">C627+C481</f>
        <v>61</v>
      </c>
      <c r="D646" s="127">
        <f t="shared" si="82"/>
        <v>13</v>
      </c>
      <c r="E646" s="127">
        <f t="shared" si="82"/>
        <v>8</v>
      </c>
      <c r="F646" s="127">
        <f t="shared" si="82"/>
        <v>26</v>
      </c>
      <c r="G646" s="127">
        <f t="shared" si="82"/>
        <v>14</v>
      </c>
      <c r="H646" s="127">
        <f t="shared" si="82"/>
        <v>15</v>
      </c>
      <c r="I646" s="127">
        <f t="shared" si="82"/>
        <v>46</v>
      </c>
      <c r="J646" s="127">
        <f t="shared" si="82"/>
        <v>17</v>
      </c>
      <c r="K646" s="127">
        <f t="shared" si="82"/>
        <v>44</v>
      </c>
    </row>
    <row r="647" spans="1:11" x14ac:dyDescent="0.2">
      <c r="A647" s="188"/>
      <c r="B647" s="78" t="s">
        <v>11</v>
      </c>
      <c r="C647" s="188">
        <v>13974</v>
      </c>
      <c r="D647" s="188">
        <v>4329</v>
      </c>
      <c r="E647" s="188">
        <v>4278</v>
      </c>
      <c r="F647" s="188">
        <v>2990</v>
      </c>
      <c r="G647" s="188">
        <v>2377</v>
      </c>
      <c r="H647" s="188">
        <v>2767</v>
      </c>
      <c r="I647" s="188">
        <v>11207</v>
      </c>
      <c r="J647" s="188">
        <v>9563</v>
      </c>
      <c r="K647" s="188">
        <v>4411</v>
      </c>
    </row>
    <row r="650" spans="1:11" x14ac:dyDescent="0.2">
      <c r="A650" s="311" t="s">
        <v>99</v>
      </c>
      <c r="B650" s="311"/>
      <c r="C650" s="311"/>
      <c r="D650" s="311"/>
      <c r="E650" s="311"/>
      <c r="F650" s="311"/>
      <c r="G650" s="311"/>
      <c r="H650" s="311"/>
      <c r="I650" s="311"/>
      <c r="J650" s="311"/>
      <c r="K650" s="311"/>
    </row>
  </sheetData>
  <mergeCells count="69">
    <mergeCell ref="A75:K75"/>
    <mergeCell ref="A177:K177"/>
    <mergeCell ref="A194:K194"/>
    <mergeCell ref="A228:K228"/>
    <mergeCell ref="A245:K245"/>
    <mergeCell ref="A296:K296"/>
    <mergeCell ref="A109:K109"/>
    <mergeCell ref="A143:K143"/>
    <mergeCell ref="A279:K279"/>
    <mergeCell ref="A92:K92"/>
    <mergeCell ref="A211:K211"/>
    <mergeCell ref="A262:K262"/>
    <mergeCell ref="A126:K126"/>
    <mergeCell ref="A160:K160"/>
    <mergeCell ref="A1:K1"/>
    <mergeCell ref="A58:K58"/>
    <mergeCell ref="G5:G6"/>
    <mergeCell ref="H5:K5"/>
    <mergeCell ref="A2:K2"/>
    <mergeCell ref="A3:K3"/>
    <mergeCell ref="A7:K7"/>
    <mergeCell ref="A24:K24"/>
    <mergeCell ref="E5:E6"/>
    <mergeCell ref="F5:F6"/>
    <mergeCell ref="A5:A6"/>
    <mergeCell ref="B5:B6"/>
    <mergeCell ref="C5:C6"/>
    <mergeCell ref="D5:D6"/>
    <mergeCell ref="A41:K41"/>
    <mergeCell ref="A484:K484"/>
    <mergeCell ref="H610:K610"/>
    <mergeCell ref="A313:K313"/>
    <mergeCell ref="A330:K330"/>
    <mergeCell ref="A347:K347"/>
    <mergeCell ref="A466:K466"/>
    <mergeCell ref="A449:K449"/>
    <mergeCell ref="A364:K364"/>
    <mergeCell ref="A432:K432"/>
    <mergeCell ref="A381:K381"/>
    <mergeCell ref="A398:K398"/>
    <mergeCell ref="A415:K415"/>
    <mergeCell ref="D489:D490"/>
    <mergeCell ref="E489:E490"/>
    <mergeCell ref="F489:F490"/>
    <mergeCell ref="G489:G490"/>
    <mergeCell ref="A612:K612"/>
    <mergeCell ref="A631:K631"/>
    <mergeCell ref="A650:K650"/>
    <mergeCell ref="A485:K485"/>
    <mergeCell ref="A486:K486"/>
    <mergeCell ref="A487:K487"/>
    <mergeCell ref="A610:A611"/>
    <mergeCell ref="B610:B611"/>
    <mergeCell ref="C610:C611"/>
    <mergeCell ref="D610:D611"/>
    <mergeCell ref="E610:E611"/>
    <mergeCell ref="F610:F611"/>
    <mergeCell ref="G610:G611"/>
    <mergeCell ref="A489:A490"/>
    <mergeCell ref="B489:B490"/>
    <mergeCell ref="C489:C490"/>
    <mergeCell ref="A559:K559"/>
    <mergeCell ref="A576:K576"/>
    <mergeCell ref="A593:K593"/>
    <mergeCell ref="H489:K489"/>
    <mergeCell ref="A491:K491"/>
    <mergeCell ref="A508:K508"/>
    <mergeCell ref="A525:K525"/>
    <mergeCell ref="A542:K542"/>
  </mergeCells>
  <printOptions horizontalCentered="1"/>
  <pageMargins left="0.43307086614173229" right="0.19685039370078741" top="0.47244094488188981" bottom="0.31496062992125984" header="0.35433070866141736" footer="0.23622047244094491"/>
  <pageSetup paperSize="9" scale="63" orientation="portrait" r:id="rId1"/>
  <headerFooter alignWithMargins="0"/>
  <rowBreaks count="6" manualBreakCount="6">
    <brk id="91" max="16383" man="1"/>
    <brk id="176" max="16383" man="1"/>
    <brk id="278" max="16383" man="1"/>
    <brk id="380" max="16383" man="1"/>
    <brk id="465" max="16383" man="1"/>
    <brk id="5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K977"/>
  <sheetViews>
    <sheetView view="pageBreakPreview" zoomScale="70" zoomScaleNormal="85" zoomScaleSheetLayoutView="70" workbookViewId="0">
      <pane ySplit="1650" topLeftCell="A829" activePane="bottomLeft"/>
      <selection activeCell="E5" sqref="E5:E6"/>
      <selection pane="bottomLeft" activeCell="F829" sqref="F829"/>
    </sheetView>
  </sheetViews>
  <sheetFormatPr defaultRowHeight="12.75" x14ac:dyDescent="0.2"/>
  <cols>
    <col min="1" max="1" width="17.5703125" style="105" customWidth="1"/>
    <col min="2" max="2" width="25.140625" style="76" customWidth="1"/>
    <col min="3" max="3" width="17.140625" style="104" customWidth="1"/>
    <col min="4" max="9" width="17.140625" style="103" customWidth="1"/>
    <col min="10" max="10" width="5.28515625" style="103" customWidth="1"/>
    <col min="11" max="11" width="5.140625" style="103" customWidth="1"/>
    <col min="12" max="16384" width="9.140625" style="103"/>
  </cols>
  <sheetData>
    <row r="1" spans="1:11" x14ac:dyDescent="0.2">
      <c r="A1" s="312" t="s">
        <v>132</v>
      </c>
      <c r="B1" s="312"/>
      <c r="C1" s="312"/>
      <c r="D1" s="312"/>
      <c r="E1" s="312"/>
      <c r="F1" s="312"/>
      <c r="G1" s="312"/>
      <c r="H1" s="312"/>
      <c r="I1" s="312"/>
      <c r="J1" s="76"/>
      <c r="K1" s="76"/>
    </row>
    <row r="2" spans="1:11" s="104" customFormat="1" x14ac:dyDescent="0.2">
      <c r="A2" s="313" t="s">
        <v>170</v>
      </c>
      <c r="B2" s="313"/>
      <c r="C2" s="313"/>
      <c r="D2" s="313"/>
      <c r="E2" s="313"/>
      <c r="F2" s="313"/>
      <c r="G2" s="313"/>
      <c r="H2" s="313"/>
      <c r="I2" s="313"/>
      <c r="J2" s="77"/>
      <c r="K2" s="77"/>
    </row>
    <row r="3" spans="1:11" s="104" customFormat="1" x14ac:dyDescent="0.2">
      <c r="A3" s="329" t="s">
        <v>205</v>
      </c>
      <c r="B3" s="329"/>
      <c r="C3" s="329"/>
      <c r="D3" s="329"/>
      <c r="E3" s="329"/>
      <c r="F3" s="329"/>
      <c r="G3" s="329"/>
      <c r="H3" s="329"/>
      <c r="I3" s="329"/>
      <c r="J3" s="207"/>
      <c r="K3" s="207"/>
    </row>
    <row r="4" spans="1:11" s="104" customFormat="1" ht="17.25" customHeight="1" x14ac:dyDescent="0.2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1" s="208" customFormat="1" ht="12.75" customHeight="1" x14ac:dyDescent="0.2">
      <c r="A5" s="286" t="s">
        <v>120</v>
      </c>
      <c r="B5" s="284" t="s">
        <v>169</v>
      </c>
      <c r="C5" s="286" t="s">
        <v>2</v>
      </c>
      <c r="D5" s="284" t="s">
        <v>168</v>
      </c>
      <c r="E5" s="284" t="s">
        <v>167</v>
      </c>
      <c r="F5" s="284" t="s">
        <v>166</v>
      </c>
      <c r="G5" s="284" t="s">
        <v>165</v>
      </c>
      <c r="H5" s="288" t="s">
        <v>3</v>
      </c>
      <c r="I5" s="290"/>
      <c r="J5" s="115"/>
      <c r="K5" s="332"/>
    </row>
    <row r="6" spans="1:11" s="208" customFormat="1" ht="12.75" customHeight="1" x14ac:dyDescent="0.2">
      <c r="A6" s="287"/>
      <c r="B6" s="285"/>
      <c r="C6" s="287"/>
      <c r="D6" s="285"/>
      <c r="E6" s="285"/>
      <c r="F6" s="285"/>
      <c r="G6" s="285"/>
      <c r="H6" s="58" t="s">
        <v>7</v>
      </c>
      <c r="I6" s="58" t="s">
        <v>164</v>
      </c>
      <c r="J6" s="115"/>
      <c r="K6" s="332"/>
    </row>
    <row r="7" spans="1:11" ht="12.75" customHeight="1" x14ac:dyDescent="0.2">
      <c r="A7" s="278" t="s">
        <v>92</v>
      </c>
      <c r="B7" s="279"/>
      <c r="C7" s="279"/>
      <c r="D7" s="279"/>
      <c r="E7" s="279"/>
      <c r="F7" s="279"/>
      <c r="G7" s="279"/>
      <c r="H7" s="279"/>
      <c r="I7" s="280"/>
      <c r="J7" s="76"/>
      <c r="K7" s="109"/>
    </row>
    <row r="8" spans="1:11" ht="12.75" customHeight="1" x14ac:dyDescent="0.2">
      <c r="A8" s="121">
        <v>1</v>
      </c>
      <c r="B8" s="122" t="s">
        <v>163</v>
      </c>
      <c r="C8" s="119">
        <f t="shared" ref="C8:C38" si="0">D8+E8+F8+G8</f>
        <v>2384</v>
      </c>
      <c r="D8" s="209"/>
      <c r="E8" s="121">
        <v>821</v>
      </c>
      <c r="F8" s="121">
        <v>777</v>
      </c>
      <c r="G8" s="121">
        <v>786</v>
      </c>
      <c r="H8" s="121">
        <v>360</v>
      </c>
      <c r="I8" s="121">
        <v>2024</v>
      </c>
      <c r="J8" s="76"/>
      <c r="K8" s="109"/>
    </row>
    <row r="9" spans="1:11" ht="12.75" customHeight="1" x14ac:dyDescent="0.2">
      <c r="A9" s="121">
        <v>2</v>
      </c>
      <c r="B9" s="122" t="s">
        <v>162</v>
      </c>
      <c r="C9" s="119">
        <f t="shared" si="0"/>
        <v>8</v>
      </c>
      <c r="D9" s="209"/>
      <c r="E9" s="121">
        <v>5</v>
      </c>
      <c r="F9" s="121"/>
      <c r="G9" s="121">
        <v>3</v>
      </c>
      <c r="H9" s="121">
        <v>2</v>
      </c>
      <c r="I9" s="121">
        <v>6</v>
      </c>
      <c r="J9" s="76"/>
      <c r="K9" s="109"/>
    </row>
    <row r="10" spans="1:11" ht="12.75" customHeight="1" x14ac:dyDescent="0.2">
      <c r="A10" s="121">
        <v>3</v>
      </c>
      <c r="B10" s="122" t="s">
        <v>161</v>
      </c>
      <c r="C10" s="119">
        <f t="shared" si="0"/>
        <v>28</v>
      </c>
      <c r="D10" s="209"/>
      <c r="E10" s="121">
        <v>14</v>
      </c>
      <c r="F10" s="121">
        <v>6</v>
      </c>
      <c r="G10" s="121">
        <v>8</v>
      </c>
      <c r="H10" s="121">
        <v>5</v>
      </c>
      <c r="I10" s="121">
        <v>23</v>
      </c>
      <c r="J10" s="76"/>
      <c r="K10" s="109"/>
    </row>
    <row r="11" spans="1:11" ht="12.75" customHeight="1" x14ac:dyDescent="0.2">
      <c r="A11" s="121">
        <v>4</v>
      </c>
      <c r="B11" s="122" t="s">
        <v>160</v>
      </c>
      <c r="C11" s="119">
        <f t="shared" si="0"/>
        <v>34</v>
      </c>
      <c r="D11" s="209"/>
      <c r="E11" s="121">
        <v>14</v>
      </c>
      <c r="F11" s="121">
        <v>12</v>
      </c>
      <c r="G11" s="121">
        <v>8</v>
      </c>
      <c r="H11" s="121">
        <v>4</v>
      </c>
      <c r="I11" s="121">
        <v>30</v>
      </c>
      <c r="J11" s="76"/>
      <c r="K11" s="109"/>
    </row>
    <row r="12" spans="1:11" ht="12.75" customHeight="1" x14ac:dyDescent="0.2">
      <c r="A12" s="121">
        <v>5</v>
      </c>
      <c r="B12" s="122" t="s">
        <v>159</v>
      </c>
      <c r="C12" s="119">
        <f t="shared" si="0"/>
        <v>45</v>
      </c>
      <c r="D12" s="209"/>
      <c r="E12" s="121">
        <v>12</v>
      </c>
      <c r="F12" s="121">
        <v>18</v>
      </c>
      <c r="G12" s="121">
        <v>15</v>
      </c>
      <c r="H12" s="120">
        <v>13</v>
      </c>
      <c r="I12" s="120">
        <v>32</v>
      </c>
      <c r="J12" s="76"/>
      <c r="K12" s="109"/>
    </row>
    <row r="13" spans="1:11" ht="12.75" customHeight="1" x14ac:dyDescent="0.2">
      <c r="A13" s="121">
        <v>6</v>
      </c>
      <c r="B13" s="122" t="s">
        <v>158</v>
      </c>
      <c r="C13" s="119">
        <f t="shared" si="0"/>
        <v>12</v>
      </c>
      <c r="D13" s="209"/>
      <c r="E13" s="121">
        <v>2</v>
      </c>
      <c r="F13" s="121">
        <v>4</v>
      </c>
      <c r="G13" s="121">
        <v>6</v>
      </c>
      <c r="H13" s="121"/>
      <c r="I13" s="121">
        <v>12</v>
      </c>
      <c r="J13" s="76"/>
      <c r="K13" s="109"/>
    </row>
    <row r="14" spans="1:11" ht="12.75" customHeight="1" x14ac:dyDescent="0.2">
      <c r="A14" s="121">
        <v>7</v>
      </c>
      <c r="B14" s="122" t="s">
        <v>157</v>
      </c>
      <c r="C14" s="119">
        <f t="shared" si="0"/>
        <v>2</v>
      </c>
      <c r="D14" s="209"/>
      <c r="E14" s="121"/>
      <c r="F14" s="121">
        <v>1</v>
      </c>
      <c r="G14" s="121">
        <v>1</v>
      </c>
      <c r="H14" s="121"/>
      <c r="I14" s="121">
        <v>2</v>
      </c>
      <c r="J14" s="76"/>
      <c r="K14" s="109"/>
    </row>
    <row r="15" spans="1:11" ht="12.75" customHeight="1" x14ac:dyDescent="0.2">
      <c r="A15" s="121">
        <v>8</v>
      </c>
      <c r="B15" s="122" t="s">
        <v>156</v>
      </c>
      <c r="C15" s="119">
        <f t="shared" si="0"/>
        <v>4</v>
      </c>
      <c r="D15" s="209"/>
      <c r="E15" s="121"/>
      <c r="F15" s="121">
        <v>2</v>
      </c>
      <c r="G15" s="121">
        <v>2</v>
      </c>
      <c r="H15" s="120"/>
      <c r="I15" s="120">
        <v>4</v>
      </c>
      <c r="J15" s="76"/>
      <c r="K15" s="109"/>
    </row>
    <row r="16" spans="1:11" ht="12.75" customHeight="1" x14ac:dyDescent="0.2">
      <c r="A16" s="121">
        <v>9</v>
      </c>
      <c r="B16" s="122" t="s">
        <v>155</v>
      </c>
      <c r="C16" s="119">
        <f t="shared" si="0"/>
        <v>0</v>
      </c>
      <c r="D16" s="209"/>
      <c r="E16" s="121"/>
      <c r="F16" s="121"/>
      <c r="G16" s="121"/>
      <c r="H16" s="121"/>
      <c r="I16" s="121"/>
      <c r="J16" s="76"/>
      <c r="K16" s="109"/>
    </row>
    <row r="17" spans="1:11" ht="12.75" customHeight="1" x14ac:dyDescent="0.2">
      <c r="A17" s="121">
        <v>10</v>
      </c>
      <c r="B17" s="122" t="s">
        <v>154</v>
      </c>
      <c r="C17" s="119">
        <f t="shared" si="0"/>
        <v>0</v>
      </c>
      <c r="D17" s="209"/>
      <c r="E17" s="121"/>
      <c r="F17" s="121"/>
      <c r="G17" s="121"/>
      <c r="H17" s="121"/>
      <c r="I17" s="121"/>
      <c r="J17" s="76"/>
      <c r="K17" s="109"/>
    </row>
    <row r="18" spans="1:11" ht="12.75" customHeight="1" x14ac:dyDescent="0.2">
      <c r="A18" s="121">
        <v>11</v>
      </c>
      <c r="B18" s="122" t="s">
        <v>153</v>
      </c>
      <c r="C18" s="119">
        <f t="shared" si="0"/>
        <v>0</v>
      </c>
      <c r="D18" s="209"/>
      <c r="E18" s="121"/>
      <c r="F18" s="121"/>
      <c r="G18" s="121"/>
      <c r="H18" s="121"/>
      <c r="I18" s="121"/>
      <c r="J18" s="76"/>
      <c r="K18" s="109"/>
    </row>
    <row r="19" spans="1:11" ht="12.75" customHeight="1" x14ac:dyDescent="0.2">
      <c r="A19" s="121">
        <v>12</v>
      </c>
      <c r="B19" s="122" t="s">
        <v>152</v>
      </c>
      <c r="C19" s="119">
        <f t="shared" si="0"/>
        <v>0</v>
      </c>
      <c r="D19" s="209"/>
      <c r="E19" s="121"/>
      <c r="F19" s="121"/>
      <c r="G19" s="121"/>
      <c r="H19" s="121"/>
      <c r="I19" s="121"/>
      <c r="J19" s="76"/>
      <c r="K19" s="109"/>
    </row>
    <row r="20" spans="1:11" ht="12.75" customHeight="1" x14ac:dyDescent="0.2">
      <c r="A20" s="121">
        <v>13</v>
      </c>
      <c r="B20" s="122" t="s">
        <v>151</v>
      </c>
      <c r="C20" s="119">
        <f t="shared" si="0"/>
        <v>4</v>
      </c>
      <c r="D20" s="209"/>
      <c r="E20" s="121">
        <v>3</v>
      </c>
      <c r="F20" s="121"/>
      <c r="G20" s="121">
        <v>1</v>
      </c>
      <c r="H20" s="121"/>
      <c r="I20" s="121">
        <v>4</v>
      </c>
      <c r="J20" s="76"/>
      <c r="K20" s="109"/>
    </row>
    <row r="21" spans="1:11" ht="12.75" customHeight="1" x14ac:dyDescent="0.2">
      <c r="A21" s="121">
        <v>14</v>
      </c>
      <c r="B21" s="122" t="s">
        <v>150</v>
      </c>
      <c r="C21" s="119">
        <f t="shared" si="0"/>
        <v>2</v>
      </c>
      <c r="D21" s="209"/>
      <c r="E21" s="121">
        <v>1</v>
      </c>
      <c r="F21" s="121">
        <v>1</v>
      </c>
      <c r="G21" s="121"/>
      <c r="H21" s="121"/>
      <c r="I21" s="121">
        <v>2</v>
      </c>
      <c r="J21" s="76"/>
      <c r="K21" s="109"/>
    </row>
    <row r="22" spans="1:11" ht="12.75" customHeight="1" x14ac:dyDescent="0.2">
      <c r="A22" s="121">
        <v>15</v>
      </c>
      <c r="B22" s="122" t="s">
        <v>149</v>
      </c>
      <c r="C22" s="119">
        <f t="shared" si="0"/>
        <v>1</v>
      </c>
      <c r="D22" s="209"/>
      <c r="E22" s="121">
        <v>1</v>
      </c>
      <c r="F22" s="121"/>
      <c r="G22" s="121"/>
      <c r="H22" s="121"/>
      <c r="I22" s="121">
        <v>1</v>
      </c>
      <c r="J22" s="76"/>
      <c r="K22" s="109"/>
    </row>
    <row r="23" spans="1:11" ht="12.75" customHeight="1" x14ac:dyDescent="0.2">
      <c r="A23" s="121">
        <v>16</v>
      </c>
      <c r="B23" s="122" t="s">
        <v>148</v>
      </c>
      <c r="C23" s="119">
        <f t="shared" si="0"/>
        <v>0</v>
      </c>
      <c r="D23" s="209"/>
      <c r="E23" s="121"/>
      <c r="F23" s="121"/>
      <c r="G23" s="121"/>
      <c r="H23" s="121"/>
      <c r="I23" s="121"/>
      <c r="J23" s="76"/>
      <c r="K23" s="109"/>
    </row>
    <row r="24" spans="1:11" ht="12.75" customHeight="1" x14ac:dyDescent="0.2">
      <c r="A24" s="121">
        <v>17</v>
      </c>
      <c r="B24" s="122" t="s">
        <v>147</v>
      </c>
      <c r="C24" s="119">
        <f t="shared" si="0"/>
        <v>1</v>
      </c>
      <c r="D24" s="209"/>
      <c r="E24" s="121"/>
      <c r="F24" s="121">
        <v>1</v>
      </c>
      <c r="G24" s="121"/>
      <c r="H24" s="121"/>
      <c r="I24" s="121">
        <v>1</v>
      </c>
      <c r="J24" s="76"/>
      <c r="K24" s="109"/>
    </row>
    <row r="25" spans="1:11" ht="12.75" customHeight="1" x14ac:dyDescent="0.2">
      <c r="A25" s="121">
        <v>18</v>
      </c>
      <c r="B25" s="122" t="s">
        <v>146</v>
      </c>
      <c r="C25" s="119">
        <f t="shared" si="0"/>
        <v>0</v>
      </c>
      <c r="D25" s="209"/>
      <c r="E25" s="121"/>
      <c r="F25" s="121"/>
      <c r="G25" s="121"/>
      <c r="H25" s="121"/>
      <c r="I25" s="121"/>
      <c r="J25" s="76"/>
      <c r="K25" s="109"/>
    </row>
    <row r="26" spans="1:11" ht="12.75" customHeight="1" x14ac:dyDescent="0.2">
      <c r="A26" s="121">
        <v>19</v>
      </c>
      <c r="B26" s="122" t="s">
        <v>145</v>
      </c>
      <c r="C26" s="119">
        <f t="shared" si="0"/>
        <v>0</v>
      </c>
      <c r="D26" s="209"/>
      <c r="E26" s="121"/>
      <c r="F26" s="121"/>
      <c r="G26" s="121"/>
      <c r="H26" s="121"/>
      <c r="I26" s="121"/>
      <c r="J26" s="76"/>
      <c r="K26" s="109"/>
    </row>
    <row r="27" spans="1:11" ht="12.75" customHeight="1" x14ac:dyDescent="0.2">
      <c r="A27" s="121">
        <v>20</v>
      </c>
      <c r="B27" s="122" t="s">
        <v>144</v>
      </c>
      <c r="C27" s="119">
        <f t="shared" si="0"/>
        <v>0</v>
      </c>
      <c r="D27" s="209"/>
      <c r="E27" s="121"/>
      <c r="F27" s="121"/>
      <c r="G27" s="121"/>
      <c r="H27" s="121"/>
      <c r="I27" s="121"/>
      <c r="J27" s="76"/>
      <c r="K27" s="109"/>
    </row>
    <row r="28" spans="1:11" ht="12.75" customHeight="1" x14ac:dyDescent="0.2">
      <c r="A28" s="121">
        <v>21</v>
      </c>
      <c r="B28" s="122" t="s">
        <v>143</v>
      </c>
      <c r="C28" s="119">
        <f t="shared" si="0"/>
        <v>0</v>
      </c>
      <c r="D28" s="209"/>
      <c r="E28" s="121"/>
      <c r="F28" s="121"/>
      <c r="G28" s="121"/>
      <c r="H28" s="121"/>
      <c r="I28" s="121"/>
      <c r="J28" s="76"/>
      <c r="K28" s="109"/>
    </row>
    <row r="29" spans="1:11" ht="12.75" customHeight="1" x14ac:dyDescent="0.2">
      <c r="A29" s="121">
        <v>22</v>
      </c>
      <c r="B29" s="122" t="s">
        <v>142</v>
      </c>
      <c r="C29" s="119">
        <f t="shared" si="0"/>
        <v>0</v>
      </c>
      <c r="D29" s="209"/>
      <c r="E29" s="121"/>
      <c r="F29" s="121"/>
      <c r="G29" s="121"/>
      <c r="H29" s="121"/>
      <c r="I29" s="121"/>
      <c r="J29" s="76"/>
      <c r="K29" s="109"/>
    </row>
    <row r="30" spans="1:11" ht="12.75" customHeight="1" x14ac:dyDescent="0.2">
      <c r="A30" s="121">
        <v>23</v>
      </c>
      <c r="B30" s="122" t="s">
        <v>141</v>
      </c>
      <c r="C30" s="119">
        <f t="shared" si="0"/>
        <v>0</v>
      </c>
      <c r="D30" s="209"/>
      <c r="E30" s="121"/>
      <c r="F30" s="121"/>
      <c r="G30" s="121"/>
      <c r="H30" s="121"/>
      <c r="I30" s="121"/>
      <c r="J30" s="76"/>
      <c r="K30" s="109"/>
    </row>
    <row r="31" spans="1:11" ht="12.75" customHeight="1" x14ac:dyDescent="0.2">
      <c r="A31" s="121">
        <v>24</v>
      </c>
      <c r="B31" s="122" t="s">
        <v>140</v>
      </c>
      <c r="C31" s="119">
        <f t="shared" si="0"/>
        <v>0</v>
      </c>
      <c r="D31" s="209"/>
      <c r="E31" s="121"/>
      <c r="F31" s="121"/>
      <c r="G31" s="121"/>
      <c r="H31" s="121"/>
      <c r="I31" s="121"/>
      <c r="J31" s="76"/>
      <c r="K31" s="109"/>
    </row>
    <row r="32" spans="1:11" ht="12.75" customHeight="1" x14ac:dyDescent="0.2">
      <c r="A32" s="121">
        <v>25</v>
      </c>
      <c r="B32" s="122" t="s">
        <v>139</v>
      </c>
      <c r="C32" s="119">
        <f t="shared" si="0"/>
        <v>7</v>
      </c>
      <c r="D32" s="209"/>
      <c r="E32" s="121">
        <v>3</v>
      </c>
      <c r="F32" s="121">
        <v>2</v>
      </c>
      <c r="G32" s="121">
        <v>2</v>
      </c>
      <c r="H32" s="121"/>
      <c r="I32" s="121">
        <v>7</v>
      </c>
      <c r="J32" s="76"/>
      <c r="K32" s="109"/>
    </row>
    <row r="33" spans="1:11" ht="12.75" customHeight="1" x14ac:dyDescent="0.2">
      <c r="A33" s="121">
        <v>26</v>
      </c>
      <c r="B33" s="122" t="s">
        <v>138</v>
      </c>
      <c r="C33" s="119">
        <f t="shared" si="0"/>
        <v>0</v>
      </c>
      <c r="D33" s="209"/>
      <c r="E33" s="121"/>
      <c r="F33" s="121"/>
      <c r="G33" s="121"/>
      <c r="H33" s="121"/>
      <c r="I33" s="121"/>
      <c r="J33" s="76"/>
      <c r="K33" s="109"/>
    </row>
    <row r="34" spans="1:11" ht="12.75" customHeight="1" x14ac:dyDescent="0.2">
      <c r="A34" s="121">
        <v>27</v>
      </c>
      <c r="B34" s="122" t="s">
        <v>137</v>
      </c>
      <c r="C34" s="119">
        <f t="shared" si="0"/>
        <v>0</v>
      </c>
      <c r="D34" s="209"/>
      <c r="E34" s="121"/>
      <c r="F34" s="121"/>
      <c r="G34" s="121"/>
      <c r="H34" s="121"/>
      <c r="I34" s="121"/>
      <c r="J34" s="76"/>
      <c r="K34" s="109"/>
    </row>
    <row r="35" spans="1:11" ht="12.75" customHeight="1" x14ac:dyDescent="0.2">
      <c r="A35" s="121">
        <v>28</v>
      </c>
      <c r="B35" s="122" t="s">
        <v>136</v>
      </c>
      <c r="C35" s="119">
        <f t="shared" si="0"/>
        <v>0</v>
      </c>
      <c r="D35" s="209"/>
      <c r="E35" s="121"/>
      <c r="F35" s="121"/>
      <c r="G35" s="121"/>
      <c r="H35" s="121"/>
      <c r="I35" s="121"/>
      <c r="J35" s="76"/>
      <c r="K35" s="109"/>
    </row>
    <row r="36" spans="1:11" ht="12.75" customHeight="1" x14ac:dyDescent="0.2">
      <c r="A36" s="121">
        <v>29</v>
      </c>
      <c r="B36" s="122" t="s">
        <v>135</v>
      </c>
      <c r="C36" s="119">
        <f t="shared" si="0"/>
        <v>0</v>
      </c>
      <c r="D36" s="209"/>
      <c r="E36" s="121"/>
      <c r="F36" s="121"/>
      <c r="G36" s="121"/>
      <c r="H36" s="121"/>
      <c r="I36" s="121"/>
      <c r="J36" s="76"/>
      <c r="K36" s="109"/>
    </row>
    <row r="37" spans="1:11" ht="12.75" customHeight="1" x14ac:dyDescent="0.2">
      <c r="A37" s="121">
        <v>30</v>
      </c>
      <c r="B37" s="122" t="s">
        <v>134</v>
      </c>
      <c r="C37" s="119">
        <f t="shared" si="0"/>
        <v>0</v>
      </c>
      <c r="D37" s="209"/>
      <c r="E37" s="121"/>
      <c r="F37" s="121"/>
      <c r="G37" s="121"/>
      <c r="H37" s="121"/>
      <c r="I37" s="121"/>
      <c r="J37" s="76"/>
      <c r="K37" s="109"/>
    </row>
    <row r="38" spans="1:11" s="210" customFormat="1" ht="12.75" customHeight="1" x14ac:dyDescent="0.25">
      <c r="A38" s="267" t="s">
        <v>11</v>
      </c>
      <c r="B38" s="269"/>
      <c r="C38" s="119">
        <f t="shared" si="0"/>
        <v>2532</v>
      </c>
      <c r="D38" s="192">
        <f t="shared" ref="D38:I38" si="1">SUM(D8:D37)</f>
        <v>0</v>
      </c>
      <c r="E38" s="192">
        <f t="shared" si="1"/>
        <v>876</v>
      </c>
      <c r="F38" s="192">
        <f t="shared" si="1"/>
        <v>824</v>
      </c>
      <c r="G38" s="192">
        <f t="shared" si="1"/>
        <v>832</v>
      </c>
      <c r="H38" s="192">
        <f t="shared" si="1"/>
        <v>384</v>
      </c>
      <c r="I38" s="192">
        <f t="shared" si="1"/>
        <v>2148</v>
      </c>
      <c r="J38" s="123"/>
      <c r="K38" s="195"/>
    </row>
    <row r="39" spans="1:11" ht="12.75" customHeight="1" x14ac:dyDescent="0.2">
      <c r="A39" s="278" t="s">
        <v>198</v>
      </c>
      <c r="B39" s="279"/>
      <c r="C39" s="279"/>
      <c r="D39" s="279"/>
      <c r="E39" s="279"/>
      <c r="F39" s="279"/>
      <c r="G39" s="279"/>
      <c r="H39" s="279"/>
      <c r="I39" s="280"/>
      <c r="J39" s="76"/>
      <c r="K39" s="76"/>
    </row>
    <row r="40" spans="1:11" ht="12.75" customHeight="1" x14ac:dyDescent="0.2">
      <c r="A40" s="121">
        <v>1</v>
      </c>
      <c r="B40" s="122" t="s">
        <v>163</v>
      </c>
      <c r="C40" s="119">
        <f t="shared" ref="C40:C70" si="2">D40+E40+F40+G40</f>
        <v>2236</v>
      </c>
      <c r="D40" s="121"/>
      <c r="E40" s="121">
        <v>679</v>
      </c>
      <c r="F40" s="121">
        <v>699</v>
      </c>
      <c r="G40" s="121">
        <v>858</v>
      </c>
      <c r="H40" s="121">
        <v>344</v>
      </c>
      <c r="I40" s="121">
        <v>1892</v>
      </c>
      <c r="J40" s="121"/>
      <c r="K40" s="76"/>
    </row>
    <row r="41" spans="1:11" ht="12.75" customHeight="1" x14ac:dyDescent="0.2">
      <c r="A41" s="121">
        <v>2</v>
      </c>
      <c r="B41" s="122" t="s">
        <v>162</v>
      </c>
      <c r="C41" s="119">
        <f t="shared" si="2"/>
        <v>15</v>
      </c>
      <c r="D41" s="121"/>
      <c r="E41" s="121">
        <v>6</v>
      </c>
      <c r="F41" s="121"/>
      <c r="G41" s="121">
        <v>9</v>
      </c>
      <c r="H41" s="121">
        <v>4</v>
      </c>
      <c r="I41" s="121">
        <v>11</v>
      </c>
      <c r="J41" s="121"/>
      <c r="K41" s="76"/>
    </row>
    <row r="42" spans="1:11" ht="12.75" customHeight="1" x14ac:dyDescent="0.2">
      <c r="A42" s="121">
        <v>3</v>
      </c>
      <c r="B42" s="122" t="s">
        <v>161</v>
      </c>
      <c r="C42" s="119">
        <f t="shared" si="2"/>
        <v>10</v>
      </c>
      <c r="D42" s="121"/>
      <c r="E42" s="121">
        <v>3</v>
      </c>
      <c r="F42" s="121">
        <v>2</v>
      </c>
      <c r="G42" s="121">
        <v>5</v>
      </c>
      <c r="H42" s="121">
        <v>1</v>
      </c>
      <c r="I42" s="121">
        <v>9</v>
      </c>
      <c r="J42" s="121"/>
      <c r="K42" s="76"/>
    </row>
    <row r="43" spans="1:11" ht="12.75" customHeight="1" x14ac:dyDescent="0.2">
      <c r="A43" s="121">
        <v>4</v>
      </c>
      <c r="B43" s="122" t="s">
        <v>160</v>
      </c>
      <c r="C43" s="119">
        <f t="shared" si="2"/>
        <v>26</v>
      </c>
      <c r="D43" s="121"/>
      <c r="E43" s="121">
        <v>11</v>
      </c>
      <c r="F43" s="121">
        <v>3</v>
      </c>
      <c r="G43" s="121">
        <v>12</v>
      </c>
      <c r="H43" s="121">
        <v>2</v>
      </c>
      <c r="I43" s="121">
        <v>24</v>
      </c>
      <c r="J43" s="121"/>
      <c r="K43" s="76"/>
    </row>
    <row r="44" spans="1:11" ht="12.75" customHeight="1" x14ac:dyDescent="0.2">
      <c r="A44" s="121">
        <v>5</v>
      </c>
      <c r="B44" s="122" t="s">
        <v>159</v>
      </c>
      <c r="C44" s="119">
        <f t="shared" si="2"/>
        <v>29</v>
      </c>
      <c r="D44" s="121"/>
      <c r="E44" s="121">
        <v>11</v>
      </c>
      <c r="F44" s="121">
        <v>6</v>
      </c>
      <c r="G44" s="121">
        <v>12</v>
      </c>
      <c r="H44" s="120">
        <v>6</v>
      </c>
      <c r="I44" s="120">
        <v>23</v>
      </c>
      <c r="J44" s="120"/>
      <c r="K44" s="76"/>
    </row>
    <row r="45" spans="1:11" ht="12.75" customHeight="1" x14ac:dyDescent="0.2">
      <c r="A45" s="121">
        <v>6</v>
      </c>
      <c r="B45" s="122" t="s">
        <v>158</v>
      </c>
      <c r="C45" s="119">
        <f t="shared" si="2"/>
        <v>8</v>
      </c>
      <c r="D45" s="121"/>
      <c r="E45" s="121">
        <v>1</v>
      </c>
      <c r="F45" s="121">
        <v>3</v>
      </c>
      <c r="G45" s="121">
        <v>4</v>
      </c>
      <c r="H45" s="121">
        <v>1</v>
      </c>
      <c r="I45" s="121">
        <v>7</v>
      </c>
      <c r="J45" s="121"/>
      <c r="K45" s="76"/>
    </row>
    <row r="46" spans="1:11" ht="12.75" customHeight="1" x14ac:dyDescent="0.2">
      <c r="A46" s="121">
        <v>7</v>
      </c>
      <c r="B46" s="122" t="s">
        <v>157</v>
      </c>
      <c r="C46" s="119">
        <f t="shared" si="2"/>
        <v>4</v>
      </c>
      <c r="D46" s="121"/>
      <c r="E46" s="121">
        <v>1</v>
      </c>
      <c r="F46" s="121">
        <v>1</v>
      </c>
      <c r="G46" s="121">
        <v>2</v>
      </c>
      <c r="H46" s="121">
        <v>1</v>
      </c>
      <c r="I46" s="121">
        <v>3</v>
      </c>
      <c r="J46" s="121"/>
      <c r="K46" s="76"/>
    </row>
    <row r="47" spans="1:11" ht="12.75" customHeight="1" x14ac:dyDescent="0.2">
      <c r="A47" s="121">
        <v>8</v>
      </c>
      <c r="B47" s="122" t="s">
        <v>156</v>
      </c>
      <c r="C47" s="119">
        <f t="shared" si="2"/>
        <v>11</v>
      </c>
      <c r="D47" s="121"/>
      <c r="E47" s="121">
        <v>3</v>
      </c>
      <c r="F47" s="121">
        <v>2</v>
      </c>
      <c r="G47" s="121">
        <v>6</v>
      </c>
      <c r="H47" s="120">
        <v>1</v>
      </c>
      <c r="I47" s="120">
        <v>10</v>
      </c>
      <c r="J47" s="120"/>
      <c r="K47" s="76"/>
    </row>
    <row r="48" spans="1:11" ht="12.75" customHeight="1" x14ac:dyDescent="0.2">
      <c r="A48" s="121">
        <v>9</v>
      </c>
      <c r="B48" s="122" t="s">
        <v>155</v>
      </c>
      <c r="C48" s="119">
        <f t="shared" si="2"/>
        <v>0</v>
      </c>
      <c r="D48" s="121"/>
      <c r="E48" s="121"/>
      <c r="F48" s="121"/>
      <c r="G48" s="121"/>
      <c r="H48" s="121"/>
      <c r="I48" s="121"/>
      <c r="J48" s="121"/>
      <c r="K48" s="76"/>
    </row>
    <row r="49" spans="1:11" ht="12.75" customHeight="1" x14ac:dyDescent="0.2">
      <c r="A49" s="121">
        <v>10</v>
      </c>
      <c r="B49" s="122" t="s">
        <v>154</v>
      </c>
      <c r="C49" s="119">
        <f t="shared" si="2"/>
        <v>1</v>
      </c>
      <c r="D49" s="121"/>
      <c r="E49" s="121"/>
      <c r="F49" s="121"/>
      <c r="G49" s="121">
        <v>1</v>
      </c>
      <c r="H49" s="121"/>
      <c r="I49" s="121">
        <v>1</v>
      </c>
      <c r="J49" s="121"/>
      <c r="K49" s="76"/>
    </row>
    <row r="50" spans="1:11" ht="12.75" customHeight="1" x14ac:dyDescent="0.2">
      <c r="A50" s="121">
        <v>11</v>
      </c>
      <c r="B50" s="122" t="s">
        <v>153</v>
      </c>
      <c r="C50" s="119">
        <f t="shared" si="2"/>
        <v>1</v>
      </c>
      <c r="D50" s="121"/>
      <c r="E50" s="121"/>
      <c r="F50" s="121"/>
      <c r="G50" s="121">
        <v>1</v>
      </c>
      <c r="H50" s="121"/>
      <c r="I50" s="121">
        <v>1</v>
      </c>
      <c r="J50" s="121"/>
      <c r="K50" s="76"/>
    </row>
    <row r="51" spans="1:11" ht="12.75" customHeight="1" x14ac:dyDescent="0.2">
      <c r="A51" s="121">
        <v>12</v>
      </c>
      <c r="B51" s="122" t="s">
        <v>152</v>
      </c>
      <c r="C51" s="119">
        <f t="shared" si="2"/>
        <v>0</v>
      </c>
      <c r="D51" s="121"/>
      <c r="E51" s="121"/>
      <c r="F51" s="121"/>
      <c r="G51" s="121"/>
      <c r="H51" s="121"/>
      <c r="I51" s="121"/>
      <c r="J51" s="121"/>
      <c r="K51" s="76"/>
    </row>
    <row r="52" spans="1:11" ht="12.75" customHeight="1" x14ac:dyDescent="0.2">
      <c r="A52" s="121">
        <v>13</v>
      </c>
      <c r="B52" s="122" t="s">
        <v>151</v>
      </c>
      <c r="C52" s="119">
        <f t="shared" si="2"/>
        <v>2</v>
      </c>
      <c r="D52" s="121"/>
      <c r="E52" s="121">
        <v>1</v>
      </c>
      <c r="F52" s="121">
        <v>1</v>
      </c>
      <c r="G52" s="121"/>
      <c r="H52" s="121"/>
      <c r="I52" s="121">
        <v>2</v>
      </c>
      <c r="J52" s="121"/>
      <c r="K52" s="76"/>
    </row>
    <row r="53" spans="1:11" ht="12.75" customHeight="1" x14ac:dyDescent="0.2">
      <c r="A53" s="121">
        <v>14</v>
      </c>
      <c r="B53" s="122" t="s">
        <v>150</v>
      </c>
      <c r="C53" s="119">
        <f t="shared" si="2"/>
        <v>2</v>
      </c>
      <c r="D53" s="121"/>
      <c r="E53" s="121"/>
      <c r="F53" s="121"/>
      <c r="G53" s="121">
        <v>2</v>
      </c>
      <c r="H53" s="121"/>
      <c r="I53" s="121">
        <v>2</v>
      </c>
      <c r="J53" s="121"/>
      <c r="K53" s="76"/>
    </row>
    <row r="54" spans="1:11" ht="12.75" customHeight="1" x14ac:dyDescent="0.2">
      <c r="A54" s="121">
        <v>15</v>
      </c>
      <c r="B54" s="122" t="s">
        <v>149</v>
      </c>
      <c r="C54" s="119">
        <f t="shared" si="2"/>
        <v>0</v>
      </c>
      <c r="D54" s="121"/>
      <c r="E54" s="121"/>
      <c r="F54" s="121"/>
      <c r="G54" s="121"/>
      <c r="H54" s="121"/>
      <c r="I54" s="121"/>
      <c r="J54" s="121"/>
      <c r="K54" s="76"/>
    </row>
    <row r="55" spans="1:11" ht="12.75" customHeight="1" x14ac:dyDescent="0.2">
      <c r="A55" s="121">
        <v>16</v>
      </c>
      <c r="B55" s="122" t="s">
        <v>148</v>
      </c>
      <c r="C55" s="119">
        <f t="shared" si="2"/>
        <v>0</v>
      </c>
      <c r="D55" s="121"/>
      <c r="E55" s="121"/>
      <c r="F55" s="121"/>
      <c r="G55" s="121"/>
      <c r="H55" s="121"/>
      <c r="I55" s="121"/>
      <c r="J55" s="121"/>
      <c r="K55" s="76"/>
    </row>
    <row r="56" spans="1:11" ht="12.75" customHeight="1" x14ac:dyDescent="0.2">
      <c r="A56" s="121">
        <v>17</v>
      </c>
      <c r="B56" s="122" t="s">
        <v>147</v>
      </c>
      <c r="C56" s="119">
        <f t="shared" si="2"/>
        <v>0</v>
      </c>
      <c r="D56" s="121"/>
      <c r="E56" s="121"/>
      <c r="F56" s="121"/>
      <c r="G56" s="121"/>
      <c r="H56" s="121"/>
      <c r="I56" s="121"/>
      <c r="J56" s="121"/>
      <c r="K56" s="76"/>
    </row>
    <row r="57" spans="1:11" ht="12.75" customHeight="1" x14ac:dyDescent="0.2">
      <c r="A57" s="121">
        <v>18</v>
      </c>
      <c r="B57" s="122" t="s">
        <v>146</v>
      </c>
      <c r="C57" s="119">
        <f t="shared" si="2"/>
        <v>0</v>
      </c>
      <c r="D57" s="121"/>
      <c r="E57" s="121"/>
      <c r="F57" s="121"/>
      <c r="G57" s="121"/>
      <c r="H57" s="121"/>
      <c r="I57" s="121"/>
      <c r="J57" s="121"/>
      <c r="K57" s="76"/>
    </row>
    <row r="58" spans="1:11" ht="12.75" customHeight="1" x14ac:dyDescent="0.2">
      <c r="A58" s="121">
        <v>19</v>
      </c>
      <c r="B58" s="122" t="s">
        <v>145</v>
      </c>
      <c r="C58" s="119">
        <f t="shared" si="2"/>
        <v>0</v>
      </c>
      <c r="D58" s="121"/>
      <c r="E58" s="121"/>
      <c r="F58" s="121"/>
      <c r="G58" s="121"/>
      <c r="H58" s="121"/>
      <c r="I58" s="121"/>
      <c r="J58" s="121"/>
      <c r="K58" s="76"/>
    </row>
    <row r="59" spans="1:11" ht="12.75" customHeight="1" x14ac:dyDescent="0.2">
      <c r="A59" s="121">
        <v>20</v>
      </c>
      <c r="B59" s="122" t="s">
        <v>144</v>
      </c>
      <c r="C59" s="119">
        <f t="shared" si="2"/>
        <v>0</v>
      </c>
      <c r="D59" s="121"/>
      <c r="E59" s="121"/>
      <c r="F59" s="121"/>
      <c r="G59" s="121"/>
      <c r="H59" s="121"/>
      <c r="I59" s="121"/>
      <c r="J59" s="121"/>
      <c r="K59" s="76"/>
    </row>
    <row r="60" spans="1:11" ht="12.75" customHeight="1" x14ac:dyDescent="0.2">
      <c r="A60" s="121">
        <v>21</v>
      </c>
      <c r="B60" s="122" t="s">
        <v>143</v>
      </c>
      <c r="C60" s="119">
        <f t="shared" si="2"/>
        <v>0</v>
      </c>
      <c r="D60" s="121"/>
      <c r="E60" s="121"/>
      <c r="F60" s="121"/>
      <c r="G60" s="121"/>
      <c r="H60" s="121"/>
      <c r="I60" s="121"/>
      <c r="J60" s="121"/>
      <c r="K60" s="76"/>
    </row>
    <row r="61" spans="1:11" ht="12.75" customHeight="1" x14ac:dyDescent="0.2">
      <c r="A61" s="121">
        <v>22</v>
      </c>
      <c r="B61" s="122" t="s">
        <v>142</v>
      </c>
      <c r="C61" s="119">
        <f t="shared" si="2"/>
        <v>0</v>
      </c>
      <c r="D61" s="121"/>
      <c r="E61" s="121"/>
      <c r="F61" s="121"/>
      <c r="G61" s="121"/>
      <c r="H61" s="121"/>
      <c r="I61" s="121"/>
      <c r="J61" s="121"/>
      <c r="K61" s="76"/>
    </row>
    <row r="62" spans="1:11" ht="12.75" customHeight="1" x14ac:dyDescent="0.2">
      <c r="A62" s="121">
        <v>23</v>
      </c>
      <c r="B62" s="122" t="s">
        <v>141</v>
      </c>
      <c r="C62" s="119">
        <f t="shared" si="2"/>
        <v>0</v>
      </c>
      <c r="D62" s="121"/>
      <c r="E62" s="121"/>
      <c r="F62" s="121"/>
      <c r="G62" s="121"/>
      <c r="H62" s="121"/>
      <c r="I62" s="121"/>
      <c r="J62" s="121"/>
      <c r="K62" s="76"/>
    </row>
    <row r="63" spans="1:11" ht="12.75" customHeight="1" x14ac:dyDescent="0.2">
      <c r="A63" s="121">
        <v>24</v>
      </c>
      <c r="B63" s="122" t="s">
        <v>140</v>
      </c>
      <c r="C63" s="119">
        <f t="shared" si="2"/>
        <v>0</v>
      </c>
      <c r="D63" s="121"/>
      <c r="E63" s="121"/>
      <c r="F63" s="121"/>
      <c r="G63" s="121"/>
      <c r="H63" s="121"/>
      <c r="I63" s="121"/>
      <c r="J63" s="121"/>
      <c r="K63" s="76"/>
    </row>
    <row r="64" spans="1:11" ht="12.75" customHeight="1" x14ac:dyDescent="0.2">
      <c r="A64" s="121">
        <v>25</v>
      </c>
      <c r="B64" s="122" t="s">
        <v>139</v>
      </c>
      <c r="C64" s="119">
        <f t="shared" si="2"/>
        <v>6</v>
      </c>
      <c r="D64" s="121"/>
      <c r="E64" s="121"/>
      <c r="F64" s="121">
        <v>6</v>
      </c>
      <c r="G64" s="121"/>
      <c r="H64" s="121"/>
      <c r="I64" s="121">
        <v>6</v>
      </c>
      <c r="J64" s="121"/>
      <c r="K64" s="76"/>
    </row>
    <row r="65" spans="1:11" ht="12.75" customHeight="1" x14ac:dyDescent="0.2">
      <c r="A65" s="121">
        <v>26</v>
      </c>
      <c r="B65" s="122" t="s">
        <v>138</v>
      </c>
      <c r="C65" s="119">
        <f t="shared" si="2"/>
        <v>0</v>
      </c>
      <c r="D65" s="121"/>
      <c r="E65" s="121"/>
      <c r="F65" s="121"/>
      <c r="G65" s="121"/>
      <c r="H65" s="121"/>
      <c r="I65" s="121"/>
      <c r="J65" s="121"/>
      <c r="K65" s="76"/>
    </row>
    <row r="66" spans="1:11" ht="12.75" customHeight="1" x14ac:dyDescent="0.2">
      <c r="A66" s="121">
        <v>27</v>
      </c>
      <c r="B66" s="122" t="s">
        <v>137</v>
      </c>
      <c r="C66" s="119">
        <f t="shared" si="2"/>
        <v>0</v>
      </c>
      <c r="D66" s="121"/>
      <c r="E66" s="121"/>
      <c r="F66" s="121"/>
      <c r="G66" s="121"/>
      <c r="H66" s="121"/>
      <c r="I66" s="121"/>
      <c r="J66" s="121"/>
      <c r="K66" s="76"/>
    </row>
    <row r="67" spans="1:11" ht="12.75" customHeight="1" x14ac:dyDescent="0.2">
      <c r="A67" s="121">
        <v>28</v>
      </c>
      <c r="B67" s="122" t="s">
        <v>136</v>
      </c>
      <c r="C67" s="119">
        <f t="shared" si="2"/>
        <v>0</v>
      </c>
      <c r="D67" s="121"/>
      <c r="E67" s="121"/>
      <c r="F67" s="121"/>
      <c r="G67" s="121"/>
      <c r="H67" s="121"/>
      <c r="I67" s="121"/>
      <c r="J67" s="121"/>
      <c r="K67" s="76"/>
    </row>
    <row r="68" spans="1:11" ht="12.75" customHeight="1" x14ac:dyDescent="0.2">
      <c r="A68" s="121">
        <v>29</v>
      </c>
      <c r="B68" s="122" t="s">
        <v>135</v>
      </c>
      <c r="C68" s="119">
        <f t="shared" si="2"/>
        <v>0</v>
      </c>
      <c r="D68" s="121"/>
      <c r="E68" s="121"/>
      <c r="F68" s="121"/>
      <c r="G68" s="121"/>
      <c r="H68" s="121"/>
      <c r="I68" s="121"/>
      <c r="J68" s="76"/>
      <c r="K68" s="76"/>
    </row>
    <row r="69" spans="1:11" ht="12.75" customHeight="1" x14ac:dyDescent="0.2">
      <c r="A69" s="121">
        <v>30</v>
      </c>
      <c r="B69" s="122" t="s">
        <v>134</v>
      </c>
      <c r="C69" s="119">
        <f t="shared" si="2"/>
        <v>0</v>
      </c>
      <c r="D69" s="121"/>
      <c r="E69" s="121"/>
      <c r="F69" s="121"/>
      <c r="G69" s="121"/>
      <c r="H69" s="121"/>
      <c r="I69" s="121"/>
      <c r="J69" s="76"/>
      <c r="K69" s="76"/>
    </row>
    <row r="70" spans="1:11" s="210" customFormat="1" ht="12.75" customHeight="1" x14ac:dyDescent="0.25">
      <c r="A70" s="267" t="s">
        <v>11</v>
      </c>
      <c r="B70" s="269"/>
      <c r="C70" s="119">
        <f t="shared" si="2"/>
        <v>2351</v>
      </c>
      <c r="D70" s="192">
        <f t="shared" ref="D70:I70" si="3">SUM(D40:D69)</f>
        <v>0</v>
      </c>
      <c r="E70" s="192">
        <f t="shared" si="3"/>
        <v>716</v>
      </c>
      <c r="F70" s="192">
        <f t="shared" si="3"/>
        <v>723</v>
      </c>
      <c r="G70" s="192">
        <f t="shared" si="3"/>
        <v>912</v>
      </c>
      <c r="H70" s="192">
        <f t="shared" si="3"/>
        <v>360</v>
      </c>
      <c r="I70" s="192">
        <f t="shared" si="3"/>
        <v>1991</v>
      </c>
      <c r="J70" s="76"/>
      <c r="K70" s="123"/>
    </row>
    <row r="71" spans="1:11" s="210" customFormat="1" ht="12.75" customHeight="1" x14ac:dyDescent="0.25">
      <c r="A71" s="278" t="s">
        <v>197</v>
      </c>
      <c r="B71" s="279"/>
      <c r="C71" s="279"/>
      <c r="D71" s="279"/>
      <c r="E71" s="279"/>
      <c r="F71" s="279"/>
      <c r="G71" s="279"/>
      <c r="H71" s="279"/>
      <c r="I71" s="280"/>
      <c r="J71" s="76"/>
      <c r="K71" s="123"/>
    </row>
    <row r="72" spans="1:11" s="210" customFormat="1" ht="12.75" customHeight="1" x14ac:dyDescent="0.25">
      <c r="A72" s="121">
        <v>1</v>
      </c>
      <c r="B72" s="122" t="s">
        <v>163</v>
      </c>
      <c r="C72" s="119">
        <f t="shared" ref="C72:C102" si="4">D72+E72+F72+G72</f>
        <v>276</v>
      </c>
      <c r="D72" s="121"/>
      <c r="E72" s="121">
        <v>171</v>
      </c>
      <c r="F72" s="121">
        <v>105</v>
      </c>
      <c r="G72" s="121"/>
      <c r="H72" s="121">
        <v>1</v>
      </c>
      <c r="I72" s="121">
        <v>275</v>
      </c>
      <c r="J72" s="76"/>
      <c r="K72" s="123"/>
    </row>
    <row r="73" spans="1:11" s="210" customFormat="1" ht="12.75" customHeight="1" x14ac:dyDescent="0.25">
      <c r="A73" s="121">
        <v>2</v>
      </c>
      <c r="B73" s="122" t="s">
        <v>162</v>
      </c>
      <c r="C73" s="119">
        <f t="shared" si="4"/>
        <v>2</v>
      </c>
      <c r="D73" s="121"/>
      <c r="E73" s="121"/>
      <c r="F73" s="121">
        <v>2</v>
      </c>
      <c r="G73" s="121"/>
      <c r="H73" s="121"/>
      <c r="I73" s="121">
        <v>2</v>
      </c>
      <c r="J73" s="76"/>
      <c r="K73" s="123"/>
    </row>
    <row r="74" spans="1:11" s="210" customFormat="1" ht="12.75" customHeight="1" x14ac:dyDescent="0.25">
      <c r="A74" s="121">
        <v>3</v>
      </c>
      <c r="B74" s="122" t="s">
        <v>161</v>
      </c>
      <c r="C74" s="119">
        <f t="shared" si="4"/>
        <v>3</v>
      </c>
      <c r="D74" s="121"/>
      <c r="E74" s="121">
        <v>2</v>
      </c>
      <c r="F74" s="121">
        <v>1</v>
      </c>
      <c r="G74" s="121"/>
      <c r="H74" s="121"/>
      <c r="I74" s="121">
        <v>3</v>
      </c>
      <c r="J74" s="76"/>
      <c r="K74" s="123"/>
    </row>
    <row r="75" spans="1:11" s="210" customFormat="1" ht="12.75" customHeight="1" x14ac:dyDescent="0.25">
      <c r="A75" s="121">
        <v>4</v>
      </c>
      <c r="B75" s="122" t="s">
        <v>160</v>
      </c>
      <c r="C75" s="119">
        <f t="shared" si="4"/>
        <v>1</v>
      </c>
      <c r="D75" s="121"/>
      <c r="E75" s="121">
        <v>1</v>
      </c>
      <c r="F75" s="121"/>
      <c r="G75" s="121"/>
      <c r="H75" s="121"/>
      <c r="I75" s="121">
        <v>1</v>
      </c>
      <c r="J75" s="76"/>
      <c r="K75" s="123"/>
    </row>
    <row r="76" spans="1:11" s="210" customFormat="1" ht="12.75" customHeight="1" x14ac:dyDescent="0.25">
      <c r="A76" s="121">
        <v>5</v>
      </c>
      <c r="B76" s="122" t="s">
        <v>159</v>
      </c>
      <c r="C76" s="119">
        <f t="shared" si="4"/>
        <v>5</v>
      </c>
      <c r="D76" s="121"/>
      <c r="E76" s="121">
        <v>2</v>
      </c>
      <c r="F76" s="121">
        <v>3</v>
      </c>
      <c r="G76" s="121"/>
      <c r="H76" s="120"/>
      <c r="I76" s="120">
        <v>5</v>
      </c>
      <c r="J76" s="76"/>
      <c r="K76" s="123"/>
    </row>
    <row r="77" spans="1:11" s="210" customFormat="1" ht="12.75" customHeight="1" x14ac:dyDescent="0.25">
      <c r="A77" s="121">
        <v>6</v>
      </c>
      <c r="B77" s="122" t="s">
        <v>158</v>
      </c>
      <c r="C77" s="119">
        <f t="shared" si="4"/>
        <v>3</v>
      </c>
      <c r="D77" s="121"/>
      <c r="E77" s="121">
        <v>1</v>
      </c>
      <c r="F77" s="121">
        <v>2</v>
      </c>
      <c r="G77" s="121"/>
      <c r="H77" s="121"/>
      <c r="I77" s="121">
        <v>3</v>
      </c>
      <c r="J77" s="76"/>
      <c r="K77" s="123"/>
    </row>
    <row r="78" spans="1:11" s="210" customFormat="1" ht="12.75" customHeight="1" x14ac:dyDescent="0.25">
      <c r="A78" s="121">
        <v>7</v>
      </c>
      <c r="B78" s="122" t="s">
        <v>157</v>
      </c>
      <c r="C78" s="119">
        <f t="shared" si="4"/>
        <v>0</v>
      </c>
      <c r="D78" s="121"/>
      <c r="E78" s="121"/>
      <c r="F78" s="121"/>
      <c r="G78" s="121"/>
      <c r="H78" s="121"/>
      <c r="I78" s="121"/>
      <c r="J78" s="76"/>
      <c r="K78" s="123"/>
    </row>
    <row r="79" spans="1:11" s="210" customFormat="1" ht="12.75" customHeight="1" x14ac:dyDescent="0.25">
      <c r="A79" s="121">
        <v>8</v>
      </c>
      <c r="B79" s="122" t="s">
        <v>156</v>
      </c>
      <c r="C79" s="119">
        <f t="shared" si="4"/>
        <v>0</v>
      </c>
      <c r="D79" s="121"/>
      <c r="E79" s="121"/>
      <c r="F79" s="121"/>
      <c r="G79" s="121"/>
      <c r="H79" s="120"/>
      <c r="I79" s="120"/>
      <c r="J79" s="76"/>
      <c r="K79" s="123"/>
    </row>
    <row r="80" spans="1:11" s="210" customFormat="1" ht="12.75" customHeight="1" x14ac:dyDescent="0.25">
      <c r="A80" s="121">
        <v>9</v>
      </c>
      <c r="B80" s="122" t="s">
        <v>155</v>
      </c>
      <c r="C80" s="119">
        <f t="shared" si="4"/>
        <v>0</v>
      </c>
      <c r="D80" s="121"/>
      <c r="E80" s="121"/>
      <c r="F80" s="121"/>
      <c r="G80" s="121"/>
      <c r="H80" s="121"/>
      <c r="I80" s="121"/>
      <c r="J80" s="76"/>
      <c r="K80" s="123"/>
    </row>
    <row r="81" spans="1:11" s="210" customFormat="1" ht="12.75" customHeight="1" x14ac:dyDescent="0.25">
      <c r="A81" s="121">
        <v>10</v>
      </c>
      <c r="B81" s="122" t="s">
        <v>154</v>
      </c>
      <c r="C81" s="119">
        <f t="shared" si="4"/>
        <v>0</v>
      </c>
      <c r="D81" s="121"/>
      <c r="E81" s="121"/>
      <c r="F81" s="121"/>
      <c r="G81" s="121"/>
      <c r="H81" s="121"/>
      <c r="I81" s="121"/>
      <c r="J81" s="76"/>
      <c r="K81" s="123"/>
    </row>
    <row r="82" spans="1:11" s="210" customFormat="1" ht="12.75" customHeight="1" x14ac:dyDescent="0.25">
      <c r="A82" s="121">
        <v>11</v>
      </c>
      <c r="B82" s="122" t="s">
        <v>153</v>
      </c>
      <c r="C82" s="119">
        <f t="shared" si="4"/>
        <v>0</v>
      </c>
      <c r="D82" s="121"/>
      <c r="E82" s="121"/>
      <c r="F82" s="121"/>
      <c r="G82" s="121"/>
      <c r="H82" s="121"/>
      <c r="I82" s="121"/>
      <c r="J82" s="76"/>
      <c r="K82" s="123"/>
    </row>
    <row r="83" spans="1:11" s="210" customFormat="1" ht="12.75" customHeight="1" x14ac:dyDescent="0.25">
      <c r="A83" s="121">
        <v>12</v>
      </c>
      <c r="B83" s="122" t="s">
        <v>152</v>
      </c>
      <c r="C83" s="119">
        <f t="shared" si="4"/>
        <v>0</v>
      </c>
      <c r="D83" s="121"/>
      <c r="E83" s="121"/>
      <c r="F83" s="121"/>
      <c r="G83" s="121"/>
      <c r="H83" s="121"/>
      <c r="I83" s="121"/>
      <c r="J83" s="76"/>
      <c r="K83" s="123"/>
    </row>
    <row r="84" spans="1:11" s="210" customFormat="1" ht="12.75" customHeight="1" x14ac:dyDescent="0.25">
      <c r="A84" s="121">
        <v>13</v>
      </c>
      <c r="B84" s="122" t="s">
        <v>151</v>
      </c>
      <c r="C84" s="119">
        <f t="shared" si="4"/>
        <v>0</v>
      </c>
      <c r="D84" s="121"/>
      <c r="E84" s="121"/>
      <c r="F84" s="121"/>
      <c r="G84" s="121"/>
      <c r="H84" s="121"/>
      <c r="I84" s="121"/>
      <c r="J84" s="76"/>
      <c r="K84" s="123"/>
    </row>
    <row r="85" spans="1:11" s="210" customFormat="1" ht="12.75" customHeight="1" x14ac:dyDescent="0.25">
      <c r="A85" s="121">
        <v>14</v>
      </c>
      <c r="B85" s="122" t="s">
        <v>150</v>
      </c>
      <c r="C85" s="119">
        <f t="shared" si="4"/>
        <v>0</v>
      </c>
      <c r="D85" s="121"/>
      <c r="E85" s="121"/>
      <c r="F85" s="121"/>
      <c r="G85" s="121"/>
      <c r="H85" s="121"/>
      <c r="I85" s="121"/>
      <c r="J85" s="76"/>
      <c r="K85" s="123"/>
    </row>
    <row r="86" spans="1:11" s="210" customFormat="1" ht="12.75" customHeight="1" x14ac:dyDescent="0.25">
      <c r="A86" s="121">
        <v>15</v>
      </c>
      <c r="B86" s="122" t="s">
        <v>149</v>
      </c>
      <c r="C86" s="119">
        <f t="shared" si="4"/>
        <v>0</v>
      </c>
      <c r="D86" s="121"/>
      <c r="E86" s="121"/>
      <c r="F86" s="121"/>
      <c r="G86" s="121"/>
      <c r="H86" s="121"/>
      <c r="I86" s="121"/>
      <c r="J86" s="76"/>
      <c r="K86" s="123"/>
    </row>
    <row r="87" spans="1:11" s="210" customFormat="1" ht="12.75" customHeight="1" x14ac:dyDescent="0.25">
      <c r="A87" s="121">
        <v>16</v>
      </c>
      <c r="B87" s="122" t="s">
        <v>148</v>
      </c>
      <c r="C87" s="119">
        <f t="shared" si="4"/>
        <v>0</v>
      </c>
      <c r="D87" s="121"/>
      <c r="E87" s="121"/>
      <c r="F87" s="121"/>
      <c r="G87" s="121"/>
      <c r="H87" s="121"/>
      <c r="I87" s="121"/>
      <c r="J87" s="76"/>
      <c r="K87" s="123"/>
    </row>
    <row r="88" spans="1:11" s="210" customFormat="1" ht="12.75" customHeight="1" x14ac:dyDescent="0.25">
      <c r="A88" s="121">
        <v>17</v>
      </c>
      <c r="B88" s="122" t="s">
        <v>147</v>
      </c>
      <c r="C88" s="119">
        <f t="shared" si="4"/>
        <v>0</v>
      </c>
      <c r="D88" s="121"/>
      <c r="E88" s="121"/>
      <c r="F88" s="121"/>
      <c r="G88" s="121"/>
      <c r="H88" s="121"/>
      <c r="I88" s="121"/>
      <c r="J88" s="76"/>
      <c r="K88" s="123"/>
    </row>
    <row r="89" spans="1:11" s="210" customFormat="1" ht="12.75" customHeight="1" x14ac:dyDescent="0.25">
      <c r="A89" s="121">
        <v>18</v>
      </c>
      <c r="B89" s="122" t="s">
        <v>146</v>
      </c>
      <c r="C89" s="119">
        <f t="shared" si="4"/>
        <v>0</v>
      </c>
      <c r="D89" s="121"/>
      <c r="E89" s="121"/>
      <c r="F89" s="121"/>
      <c r="G89" s="121"/>
      <c r="H89" s="121"/>
      <c r="I89" s="121"/>
      <c r="J89" s="76"/>
      <c r="K89" s="123"/>
    </row>
    <row r="90" spans="1:11" s="210" customFormat="1" ht="12.75" customHeight="1" x14ac:dyDescent="0.25">
      <c r="A90" s="121">
        <v>19</v>
      </c>
      <c r="B90" s="122" t="s">
        <v>145</v>
      </c>
      <c r="C90" s="119">
        <f t="shared" si="4"/>
        <v>0</v>
      </c>
      <c r="D90" s="121"/>
      <c r="E90" s="121"/>
      <c r="F90" s="121"/>
      <c r="G90" s="121"/>
      <c r="H90" s="121"/>
      <c r="I90" s="121"/>
      <c r="J90" s="76"/>
      <c r="K90" s="123"/>
    </row>
    <row r="91" spans="1:11" s="210" customFormat="1" ht="12.75" customHeight="1" x14ac:dyDescent="0.25">
      <c r="A91" s="121">
        <v>20</v>
      </c>
      <c r="B91" s="122" t="s">
        <v>144</v>
      </c>
      <c r="C91" s="119">
        <f t="shared" si="4"/>
        <v>0</v>
      </c>
      <c r="D91" s="121"/>
      <c r="E91" s="121"/>
      <c r="F91" s="121"/>
      <c r="G91" s="121"/>
      <c r="H91" s="121"/>
      <c r="I91" s="121"/>
      <c r="J91" s="76"/>
      <c r="K91" s="123"/>
    </row>
    <row r="92" spans="1:11" s="210" customFormat="1" ht="12.75" customHeight="1" x14ac:dyDescent="0.25">
      <c r="A92" s="121">
        <v>21</v>
      </c>
      <c r="B92" s="122" t="s">
        <v>143</v>
      </c>
      <c r="C92" s="119">
        <f t="shared" si="4"/>
        <v>0</v>
      </c>
      <c r="D92" s="121"/>
      <c r="E92" s="121"/>
      <c r="F92" s="121"/>
      <c r="G92" s="121"/>
      <c r="H92" s="121"/>
      <c r="I92" s="121"/>
      <c r="J92" s="76"/>
      <c r="K92" s="123"/>
    </row>
    <row r="93" spans="1:11" s="210" customFormat="1" ht="12.75" customHeight="1" x14ac:dyDescent="0.25">
      <c r="A93" s="121">
        <v>22</v>
      </c>
      <c r="B93" s="122" t="s">
        <v>142</v>
      </c>
      <c r="C93" s="119">
        <f t="shared" si="4"/>
        <v>0</v>
      </c>
      <c r="D93" s="121"/>
      <c r="E93" s="121"/>
      <c r="F93" s="121"/>
      <c r="G93" s="121"/>
      <c r="H93" s="121"/>
      <c r="I93" s="121"/>
      <c r="J93" s="76"/>
      <c r="K93" s="123"/>
    </row>
    <row r="94" spans="1:11" s="210" customFormat="1" ht="12.75" customHeight="1" x14ac:dyDescent="0.25">
      <c r="A94" s="121">
        <v>23</v>
      </c>
      <c r="B94" s="122" t="s">
        <v>141</v>
      </c>
      <c r="C94" s="119">
        <f t="shared" si="4"/>
        <v>0</v>
      </c>
      <c r="D94" s="121"/>
      <c r="E94" s="121"/>
      <c r="F94" s="121"/>
      <c r="G94" s="121"/>
      <c r="H94" s="121"/>
      <c r="I94" s="121"/>
      <c r="J94" s="76"/>
      <c r="K94" s="123"/>
    </row>
    <row r="95" spans="1:11" s="210" customFormat="1" ht="12.75" customHeight="1" x14ac:dyDescent="0.25">
      <c r="A95" s="121">
        <v>24</v>
      </c>
      <c r="B95" s="122" t="s">
        <v>140</v>
      </c>
      <c r="C95" s="119">
        <f t="shared" si="4"/>
        <v>0</v>
      </c>
      <c r="D95" s="121"/>
      <c r="E95" s="121"/>
      <c r="F95" s="121"/>
      <c r="G95" s="121"/>
      <c r="H95" s="121"/>
      <c r="I95" s="121"/>
      <c r="J95" s="76"/>
      <c r="K95" s="123"/>
    </row>
    <row r="96" spans="1:11" s="210" customFormat="1" ht="12.75" customHeight="1" x14ac:dyDescent="0.25">
      <c r="A96" s="121">
        <v>25</v>
      </c>
      <c r="B96" s="122" t="s">
        <v>139</v>
      </c>
      <c r="C96" s="119">
        <f t="shared" si="4"/>
        <v>1</v>
      </c>
      <c r="D96" s="121"/>
      <c r="E96" s="121">
        <v>1</v>
      </c>
      <c r="F96" s="121"/>
      <c r="G96" s="121"/>
      <c r="H96" s="121"/>
      <c r="I96" s="121">
        <v>1</v>
      </c>
      <c r="J96" s="76"/>
      <c r="K96" s="123"/>
    </row>
    <row r="97" spans="1:11" s="210" customFormat="1" ht="12.75" customHeight="1" x14ac:dyDescent="0.25">
      <c r="A97" s="121">
        <v>26</v>
      </c>
      <c r="B97" s="122" t="s">
        <v>138</v>
      </c>
      <c r="C97" s="119">
        <f t="shared" si="4"/>
        <v>0</v>
      </c>
      <c r="D97" s="121"/>
      <c r="E97" s="121"/>
      <c r="F97" s="121"/>
      <c r="G97" s="121"/>
      <c r="H97" s="121"/>
      <c r="I97" s="121"/>
      <c r="J97" s="76"/>
      <c r="K97" s="123"/>
    </row>
    <row r="98" spans="1:11" s="210" customFormat="1" ht="12.75" customHeight="1" x14ac:dyDescent="0.25">
      <c r="A98" s="121">
        <v>27</v>
      </c>
      <c r="B98" s="122" t="s">
        <v>137</v>
      </c>
      <c r="C98" s="119">
        <f t="shared" si="4"/>
        <v>0</v>
      </c>
      <c r="D98" s="121"/>
      <c r="E98" s="121"/>
      <c r="F98" s="121"/>
      <c r="G98" s="121"/>
      <c r="H98" s="121"/>
      <c r="I98" s="121"/>
      <c r="J98" s="76"/>
      <c r="K98" s="123"/>
    </row>
    <row r="99" spans="1:11" s="210" customFormat="1" ht="12.75" customHeight="1" x14ac:dyDescent="0.25">
      <c r="A99" s="121">
        <v>28</v>
      </c>
      <c r="B99" s="122" t="s">
        <v>136</v>
      </c>
      <c r="C99" s="119">
        <f t="shared" si="4"/>
        <v>0</v>
      </c>
      <c r="D99" s="121"/>
      <c r="E99" s="121"/>
      <c r="F99" s="121"/>
      <c r="G99" s="121"/>
      <c r="H99" s="121"/>
      <c r="I99" s="121"/>
      <c r="J99" s="76"/>
      <c r="K99" s="123"/>
    </row>
    <row r="100" spans="1:11" s="210" customFormat="1" ht="12.75" customHeight="1" x14ac:dyDescent="0.25">
      <c r="A100" s="121">
        <v>29</v>
      </c>
      <c r="B100" s="122" t="s">
        <v>135</v>
      </c>
      <c r="C100" s="119">
        <f t="shared" si="4"/>
        <v>0</v>
      </c>
      <c r="D100" s="121"/>
      <c r="E100" s="121"/>
      <c r="F100" s="121"/>
      <c r="G100" s="121"/>
      <c r="H100" s="121"/>
      <c r="I100" s="121"/>
      <c r="J100" s="76"/>
      <c r="K100" s="123"/>
    </row>
    <row r="101" spans="1:11" s="210" customFormat="1" ht="12.75" customHeight="1" x14ac:dyDescent="0.25">
      <c r="A101" s="121">
        <v>30</v>
      </c>
      <c r="B101" s="122" t="s">
        <v>134</v>
      </c>
      <c r="C101" s="119">
        <f t="shared" si="4"/>
        <v>0</v>
      </c>
      <c r="D101" s="121"/>
      <c r="E101" s="121"/>
      <c r="F101" s="121"/>
      <c r="G101" s="121"/>
      <c r="H101" s="121"/>
      <c r="I101" s="121"/>
      <c r="J101" s="76"/>
      <c r="K101" s="123"/>
    </row>
    <row r="102" spans="1:11" s="210" customFormat="1" ht="12.75" customHeight="1" x14ac:dyDescent="0.25">
      <c r="A102" s="267" t="s">
        <v>11</v>
      </c>
      <c r="B102" s="269"/>
      <c r="C102" s="119">
        <f t="shared" si="4"/>
        <v>291</v>
      </c>
      <c r="D102" s="192">
        <f t="shared" ref="D102:I102" si="5">SUM(D72:D101)</f>
        <v>0</v>
      </c>
      <c r="E102" s="192">
        <f t="shared" si="5"/>
        <v>178</v>
      </c>
      <c r="F102" s="192">
        <f t="shared" si="5"/>
        <v>113</v>
      </c>
      <c r="G102" s="192">
        <f t="shared" si="5"/>
        <v>0</v>
      </c>
      <c r="H102" s="192">
        <f t="shared" si="5"/>
        <v>1</v>
      </c>
      <c r="I102" s="192">
        <f t="shared" si="5"/>
        <v>290</v>
      </c>
      <c r="J102" s="76"/>
      <c r="K102" s="123"/>
    </row>
    <row r="103" spans="1:11" s="210" customFormat="1" ht="12.75" customHeight="1" x14ac:dyDescent="0.25">
      <c r="A103" s="278" t="s">
        <v>195</v>
      </c>
      <c r="B103" s="279"/>
      <c r="C103" s="279"/>
      <c r="D103" s="279"/>
      <c r="E103" s="279"/>
      <c r="F103" s="279"/>
      <c r="G103" s="279"/>
      <c r="H103" s="279"/>
      <c r="I103" s="280"/>
      <c r="J103" s="123"/>
      <c r="K103" s="123"/>
    </row>
    <row r="104" spans="1:11" s="210" customFormat="1" ht="12.75" customHeight="1" x14ac:dyDescent="0.25">
      <c r="A104" s="121">
        <v>1</v>
      </c>
      <c r="B104" s="122" t="s">
        <v>163</v>
      </c>
      <c r="C104" s="119">
        <f t="shared" ref="C104:C134" si="6">D104+E104+F104+G104</f>
        <v>1334</v>
      </c>
      <c r="D104" s="121">
        <v>1334</v>
      </c>
      <c r="E104" s="121"/>
      <c r="F104" s="121"/>
      <c r="G104" s="121"/>
      <c r="H104" s="121">
        <v>219</v>
      </c>
      <c r="I104" s="121">
        <v>1115</v>
      </c>
      <c r="J104" s="123"/>
      <c r="K104" s="123"/>
    </row>
    <row r="105" spans="1:11" s="210" customFormat="1" ht="12.75" customHeight="1" x14ac:dyDescent="0.25">
      <c r="A105" s="121">
        <v>2</v>
      </c>
      <c r="B105" s="122" t="s">
        <v>162</v>
      </c>
      <c r="C105" s="119">
        <f t="shared" si="6"/>
        <v>11</v>
      </c>
      <c r="D105" s="121">
        <v>11</v>
      </c>
      <c r="E105" s="121"/>
      <c r="F105" s="121"/>
      <c r="G105" s="121"/>
      <c r="H105" s="121">
        <v>1</v>
      </c>
      <c r="I105" s="121">
        <v>10</v>
      </c>
      <c r="J105" s="123"/>
      <c r="K105" s="123"/>
    </row>
    <row r="106" spans="1:11" s="210" customFormat="1" ht="12.75" customHeight="1" x14ac:dyDescent="0.25">
      <c r="A106" s="121">
        <v>3</v>
      </c>
      <c r="B106" s="122" t="s">
        <v>161</v>
      </c>
      <c r="C106" s="119">
        <f t="shared" si="6"/>
        <v>13</v>
      </c>
      <c r="D106" s="121">
        <v>13</v>
      </c>
      <c r="E106" s="121"/>
      <c r="F106" s="121"/>
      <c r="G106" s="121"/>
      <c r="H106" s="121">
        <v>1</v>
      </c>
      <c r="I106" s="121">
        <v>12</v>
      </c>
      <c r="J106" s="123"/>
      <c r="K106" s="123"/>
    </row>
    <row r="107" spans="1:11" s="210" customFormat="1" ht="12.75" customHeight="1" x14ac:dyDescent="0.25">
      <c r="A107" s="121">
        <v>4</v>
      </c>
      <c r="B107" s="122" t="s">
        <v>160</v>
      </c>
      <c r="C107" s="119">
        <f t="shared" si="6"/>
        <v>12</v>
      </c>
      <c r="D107" s="121">
        <v>12</v>
      </c>
      <c r="E107" s="121"/>
      <c r="F107" s="121"/>
      <c r="G107" s="121"/>
      <c r="H107" s="121"/>
      <c r="I107" s="121">
        <v>12</v>
      </c>
      <c r="J107" s="123"/>
      <c r="K107" s="123"/>
    </row>
    <row r="108" spans="1:11" s="210" customFormat="1" ht="12.75" customHeight="1" x14ac:dyDescent="0.25">
      <c r="A108" s="121">
        <v>5</v>
      </c>
      <c r="B108" s="122" t="s">
        <v>159</v>
      </c>
      <c r="C108" s="119">
        <f t="shared" si="6"/>
        <v>0</v>
      </c>
      <c r="D108" s="121"/>
      <c r="E108" s="121"/>
      <c r="F108" s="121"/>
      <c r="G108" s="121"/>
      <c r="H108" s="121"/>
      <c r="I108" s="121"/>
      <c r="J108" s="123"/>
      <c r="K108" s="123"/>
    </row>
    <row r="109" spans="1:11" s="210" customFormat="1" ht="12.75" customHeight="1" x14ac:dyDescent="0.25">
      <c r="A109" s="121">
        <v>6</v>
      </c>
      <c r="B109" s="122" t="s">
        <v>158</v>
      </c>
      <c r="C109" s="119">
        <f t="shared" si="6"/>
        <v>3</v>
      </c>
      <c r="D109" s="121">
        <v>3</v>
      </c>
      <c r="E109" s="121"/>
      <c r="F109" s="121"/>
      <c r="G109" s="121"/>
      <c r="H109" s="121"/>
      <c r="I109" s="121">
        <v>3</v>
      </c>
      <c r="J109" s="123"/>
      <c r="K109" s="123"/>
    </row>
    <row r="110" spans="1:11" s="210" customFormat="1" ht="12.75" customHeight="1" x14ac:dyDescent="0.25">
      <c r="A110" s="121">
        <v>7</v>
      </c>
      <c r="B110" s="122" t="s">
        <v>157</v>
      </c>
      <c r="C110" s="119">
        <f t="shared" si="6"/>
        <v>0</v>
      </c>
      <c r="D110" s="121"/>
      <c r="E110" s="121"/>
      <c r="F110" s="121"/>
      <c r="G110" s="121"/>
      <c r="H110" s="121"/>
      <c r="I110" s="121"/>
      <c r="J110" s="123"/>
      <c r="K110" s="123"/>
    </row>
    <row r="111" spans="1:11" s="210" customFormat="1" ht="12.75" customHeight="1" x14ac:dyDescent="0.25">
      <c r="A111" s="121">
        <v>8</v>
      </c>
      <c r="B111" s="122" t="s">
        <v>156</v>
      </c>
      <c r="C111" s="119">
        <f t="shared" si="6"/>
        <v>2</v>
      </c>
      <c r="D111" s="121">
        <v>2</v>
      </c>
      <c r="E111" s="121"/>
      <c r="F111" s="121"/>
      <c r="G111" s="121"/>
      <c r="H111" s="121"/>
      <c r="I111" s="121">
        <v>2</v>
      </c>
      <c r="J111" s="123"/>
      <c r="K111" s="123"/>
    </row>
    <row r="112" spans="1:11" s="210" customFormat="1" ht="12.75" customHeight="1" x14ac:dyDescent="0.25">
      <c r="A112" s="121">
        <v>9</v>
      </c>
      <c r="B112" s="122" t="s">
        <v>155</v>
      </c>
      <c r="C112" s="119">
        <f t="shared" si="6"/>
        <v>0</v>
      </c>
      <c r="D112" s="121"/>
      <c r="E112" s="121"/>
      <c r="F112" s="121"/>
      <c r="G112" s="121"/>
      <c r="H112" s="121"/>
      <c r="I112" s="121"/>
      <c r="J112" s="123"/>
      <c r="K112" s="123"/>
    </row>
    <row r="113" spans="1:11" s="210" customFormat="1" ht="12.75" customHeight="1" x14ac:dyDescent="0.25">
      <c r="A113" s="121">
        <v>10</v>
      </c>
      <c r="B113" s="122" t="s">
        <v>154</v>
      </c>
      <c r="C113" s="119">
        <f t="shared" si="6"/>
        <v>0</v>
      </c>
      <c r="D113" s="121"/>
      <c r="E113" s="121"/>
      <c r="F113" s="121"/>
      <c r="G113" s="121"/>
      <c r="H113" s="121"/>
      <c r="I113" s="121"/>
      <c r="J113" s="123"/>
      <c r="K113" s="123"/>
    </row>
    <row r="114" spans="1:11" s="210" customFormat="1" ht="12.75" customHeight="1" x14ac:dyDescent="0.25">
      <c r="A114" s="121">
        <v>11</v>
      </c>
      <c r="B114" s="122" t="s">
        <v>153</v>
      </c>
      <c r="C114" s="119">
        <f t="shared" si="6"/>
        <v>0</v>
      </c>
      <c r="D114" s="121"/>
      <c r="E114" s="121"/>
      <c r="F114" s="121"/>
      <c r="G114" s="121"/>
      <c r="H114" s="121"/>
      <c r="I114" s="121"/>
      <c r="J114" s="123"/>
      <c r="K114" s="123"/>
    </row>
    <row r="115" spans="1:11" s="210" customFormat="1" ht="12.75" customHeight="1" x14ac:dyDescent="0.25">
      <c r="A115" s="121">
        <v>12</v>
      </c>
      <c r="B115" s="122" t="s">
        <v>152</v>
      </c>
      <c r="C115" s="119">
        <f t="shared" si="6"/>
        <v>0</v>
      </c>
      <c r="D115" s="121"/>
      <c r="E115" s="121"/>
      <c r="F115" s="121"/>
      <c r="G115" s="121"/>
      <c r="H115" s="121"/>
      <c r="I115" s="121"/>
      <c r="J115" s="123"/>
      <c r="K115" s="123"/>
    </row>
    <row r="116" spans="1:11" s="210" customFormat="1" ht="12.75" customHeight="1" x14ac:dyDescent="0.25">
      <c r="A116" s="121">
        <v>13</v>
      </c>
      <c r="B116" s="122" t="s">
        <v>151</v>
      </c>
      <c r="C116" s="119">
        <f t="shared" si="6"/>
        <v>0</v>
      </c>
      <c r="D116" s="121"/>
      <c r="E116" s="121"/>
      <c r="F116" s="121"/>
      <c r="G116" s="121"/>
      <c r="H116" s="121"/>
      <c r="I116" s="121"/>
      <c r="J116" s="123"/>
      <c r="K116" s="123"/>
    </row>
    <row r="117" spans="1:11" s="210" customFormat="1" ht="12.75" customHeight="1" x14ac:dyDescent="0.25">
      <c r="A117" s="121">
        <v>14</v>
      </c>
      <c r="B117" s="122" t="s">
        <v>150</v>
      </c>
      <c r="C117" s="119">
        <f t="shared" si="6"/>
        <v>0</v>
      </c>
      <c r="D117" s="121"/>
      <c r="E117" s="121"/>
      <c r="F117" s="121"/>
      <c r="G117" s="121"/>
      <c r="H117" s="121"/>
      <c r="I117" s="121"/>
      <c r="J117" s="123"/>
      <c r="K117" s="123"/>
    </row>
    <row r="118" spans="1:11" s="210" customFormat="1" ht="12.75" customHeight="1" x14ac:dyDescent="0.25">
      <c r="A118" s="121">
        <v>15</v>
      </c>
      <c r="B118" s="122" t="s">
        <v>149</v>
      </c>
      <c r="C118" s="119">
        <f t="shared" si="6"/>
        <v>0</v>
      </c>
      <c r="D118" s="121"/>
      <c r="E118" s="121"/>
      <c r="F118" s="121"/>
      <c r="G118" s="121"/>
      <c r="H118" s="121"/>
      <c r="I118" s="121"/>
      <c r="J118" s="123"/>
      <c r="K118" s="123"/>
    </row>
    <row r="119" spans="1:11" s="210" customFormat="1" ht="12.75" customHeight="1" x14ac:dyDescent="0.25">
      <c r="A119" s="121">
        <v>16</v>
      </c>
      <c r="B119" s="122" t="s">
        <v>148</v>
      </c>
      <c r="C119" s="119">
        <f t="shared" si="6"/>
        <v>0</v>
      </c>
      <c r="D119" s="121"/>
      <c r="E119" s="121"/>
      <c r="F119" s="121"/>
      <c r="G119" s="121"/>
      <c r="H119" s="121"/>
      <c r="I119" s="121"/>
      <c r="J119" s="123"/>
      <c r="K119" s="123"/>
    </row>
    <row r="120" spans="1:11" s="210" customFormat="1" ht="12.75" customHeight="1" x14ac:dyDescent="0.25">
      <c r="A120" s="121">
        <v>17</v>
      </c>
      <c r="B120" s="122" t="s">
        <v>147</v>
      </c>
      <c r="C120" s="119">
        <f t="shared" si="6"/>
        <v>0</v>
      </c>
      <c r="D120" s="121"/>
      <c r="E120" s="121"/>
      <c r="F120" s="121"/>
      <c r="G120" s="121"/>
      <c r="H120" s="121"/>
      <c r="I120" s="121"/>
      <c r="J120" s="123"/>
      <c r="K120" s="123"/>
    </row>
    <row r="121" spans="1:11" s="210" customFormat="1" ht="12.75" customHeight="1" x14ac:dyDescent="0.25">
      <c r="A121" s="121">
        <v>18</v>
      </c>
      <c r="B121" s="122" t="s">
        <v>146</v>
      </c>
      <c r="C121" s="119">
        <f t="shared" si="6"/>
        <v>0</v>
      </c>
      <c r="D121" s="121"/>
      <c r="E121" s="121"/>
      <c r="F121" s="121"/>
      <c r="G121" s="121"/>
      <c r="H121" s="121"/>
      <c r="I121" s="121"/>
      <c r="J121" s="123"/>
      <c r="K121" s="123"/>
    </row>
    <row r="122" spans="1:11" s="210" customFormat="1" ht="12.75" customHeight="1" x14ac:dyDescent="0.25">
      <c r="A122" s="121">
        <v>19</v>
      </c>
      <c r="B122" s="122" t="s">
        <v>145</v>
      </c>
      <c r="C122" s="119">
        <f t="shared" si="6"/>
        <v>2</v>
      </c>
      <c r="D122" s="121">
        <v>2</v>
      </c>
      <c r="E122" s="121"/>
      <c r="F122" s="121"/>
      <c r="G122" s="121"/>
      <c r="H122" s="121">
        <v>2</v>
      </c>
      <c r="I122" s="121"/>
      <c r="J122" s="123"/>
      <c r="K122" s="123"/>
    </row>
    <row r="123" spans="1:11" s="210" customFormat="1" ht="12.75" customHeight="1" x14ac:dyDescent="0.25">
      <c r="A123" s="121">
        <v>20</v>
      </c>
      <c r="B123" s="122" t="s">
        <v>144</v>
      </c>
      <c r="C123" s="119">
        <f t="shared" si="6"/>
        <v>0</v>
      </c>
      <c r="D123" s="121"/>
      <c r="E123" s="121"/>
      <c r="F123" s="121"/>
      <c r="G123" s="121"/>
      <c r="H123" s="121"/>
      <c r="I123" s="121"/>
      <c r="J123" s="123"/>
      <c r="K123" s="123"/>
    </row>
    <row r="124" spans="1:11" s="210" customFormat="1" ht="12.75" customHeight="1" x14ac:dyDescent="0.25">
      <c r="A124" s="121">
        <v>21</v>
      </c>
      <c r="B124" s="122" t="s">
        <v>143</v>
      </c>
      <c r="C124" s="119">
        <f t="shared" si="6"/>
        <v>0</v>
      </c>
      <c r="D124" s="121"/>
      <c r="E124" s="121"/>
      <c r="F124" s="121"/>
      <c r="G124" s="121"/>
      <c r="H124" s="121"/>
      <c r="I124" s="121"/>
      <c r="J124" s="123"/>
      <c r="K124" s="123"/>
    </row>
    <row r="125" spans="1:11" s="210" customFormat="1" ht="12.75" customHeight="1" x14ac:dyDescent="0.25">
      <c r="A125" s="121">
        <v>22</v>
      </c>
      <c r="B125" s="122" t="s">
        <v>142</v>
      </c>
      <c r="C125" s="119">
        <f t="shared" si="6"/>
        <v>0</v>
      </c>
      <c r="D125" s="121"/>
      <c r="E125" s="121"/>
      <c r="F125" s="121"/>
      <c r="G125" s="121"/>
      <c r="H125" s="121"/>
      <c r="I125" s="121"/>
      <c r="J125" s="123"/>
      <c r="K125" s="123"/>
    </row>
    <row r="126" spans="1:11" s="210" customFormat="1" ht="12.75" customHeight="1" x14ac:dyDescent="0.25">
      <c r="A126" s="121">
        <v>23</v>
      </c>
      <c r="B126" s="122" t="s">
        <v>141</v>
      </c>
      <c r="C126" s="119">
        <f t="shared" si="6"/>
        <v>0</v>
      </c>
      <c r="D126" s="121"/>
      <c r="E126" s="121"/>
      <c r="F126" s="121"/>
      <c r="G126" s="121"/>
      <c r="H126" s="121"/>
      <c r="I126" s="121"/>
      <c r="J126" s="123"/>
      <c r="K126" s="123"/>
    </row>
    <row r="127" spans="1:11" s="210" customFormat="1" ht="12.75" customHeight="1" x14ac:dyDescent="0.25">
      <c r="A127" s="121">
        <v>24</v>
      </c>
      <c r="B127" s="122" t="s">
        <v>140</v>
      </c>
      <c r="C127" s="119">
        <f t="shared" si="6"/>
        <v>0</v>
      </c>
      <c r="D127" s="121"/>
      <c r="E127" s="121"/>
      <c r="F127" s="121"/>
      <c r="G127" s="121"/>
      <c r="H127" s="121"/>
      <c r="I127" s="121"/>
      <c r="J127" s="123"/>
      <c r="K127" s="123"/>
    </row>
    <row r="128" spans="1:11" s="210" customFormat="1" ht="12.75" customHeight="1" x14ac:dyDescent="0.25">
      <c r="A128" s="121">
        <v>25</v>
      </c>
      <c r="B128" s="122" t="s">
        <v>139</v>
      </c>
      <c r="C128" s="119">
        <f t="shared" si="6"/>
        <v>1</v>
      </c>
      <c r="D128" s="121">
        <v>1</v>
      </c>
      <c r="E128" s="121"/>
      <c r="F128" s="121"/>
      <c r="G128" s="121"/>
      <c r="H128" s="121"/>
      <c r="I128" s="121">
        <v>1</v>
      </c>
      <c r="J128" s="123"/>
      <c r="K128" s="123"/>
    </row>
    <row r="129" spans="1:11" s="210" customFormat="1" ht="12.75" customHeight="1" x14ac:dyDescent="0.25">
      <c r="A129" s="121">
        <v>26</v>
      </c>
      <c r="B129" s="122" t="s">
        <v>138</v>
      </c>
      <c r="C129" s="119">
        <f t="shared" si="6"/>
        <v>0</v>
      </c>
      <c r="D129" s="121"/>
      <c r="E129" s="121"/>
      <c r="F129" s="121"/>
      <c r="G129" s="121"/>
      <c r="H129" s="121"/>
      <c r="I129" s="121"/>
      <c r="J129" s="123"/>
      <c r="K129" s="123"/>
    </row>
    <row r="130" spans="1:11" s="210" customFormat="1" ht="12.75" customHeight="1" x14ac:dyDescent="0.25">
      <c r="A130" s="121">
        <v>27</v>
      </c>
      <c r="B130" s="122" t="s">
        <v>137</v>
      </c>
      <c r="C130" s="119">
        <f t="shared" si="6"/>
        <v>0</v>
      </c>
      <c r="D130" s="121"/>
      <c r="E130" s="121"/>
      <c r="F130" s="121"/>
      <c r="G130" s="121"/>
      <c r="H130" s="121"/>
      <c r="I130" s="121"/>
      <c r="J130" s="123"/>
      <c r="K130" s="123"/>
    </row>
    <row r="131" spans="1:11" s="210" customFormat="1" ht="12.75" customHeight="1" x14ac:dyDescent="0.25">
      <c r="A131" s="121">
        <v>28</v>
      </c>
      <c r="B131" s="122" t="s">
        <v>136</v>
      </c>
      <c r="C131" s="119">
        <f t="shared" si="6"/>
        <v>0</v>
      </c>
      <c r="D131" s="121"/>
      <c r="E131" s="121"/>
      <c r="F131" s="121"/>
      <c r="G131" s="121"/>
      <c r="H131" s="121"/>
      <c r="I131" s="121"/>
      <c r="J131" s="123"/>
      <c r="K131" s="123"/>
    </row>
    <row r="132" spans="1:11" s="210" customFormat="1" ht="12.75" customHeight="1" x14ac:dyDescent="0.25">
      <c r="A132" s="121">
        <v>29</v>
      </c>
      <c r="B132" s="122" t="s">
        <v>135</v>
      </c>
      <c r="C132" s="119">
        <f t="shared" si="6"/>
        <v>0</v>
      </c>
      <c r="D132" s="121"/>
      <c r="E132" s="121"/>
      <c r="F132" s="121"/>
      <c r="G132" s="121"/>
      <c r="H132" s="121"/>
      <c r="I132" s="121"/>
      <c r="J132" s="123"/>
      <c r="K132" s="123"/>
    </row>
    <row r="133" spans="1:11" s="210" customFormat="1" ht="12.75" customHeight="1" x14ac:dyDescent="0.25">
      <c r="A133" s="121">
        <v>30</v>
      </c>
      <c r="B133" s="122" t="s">
        <v>134</v>
      </c>
      <c r="C133" s="119">
        <f t="shared" si="6"/>
        <v>0</v>
      </c>
      <c r="D133" s="121"/>
      <c r="E133" s="121"/>
      <c r="F133" s="121"/>
      <c r="G133" s="121"/>
      <c r="H133" s="121"/>
      <c r="I133" s="121"/>
      <c r="J133" s="123"/>
      <c r="K133" s="123"/>
    </row>
    <row r="134" spans="1:11" s="210" customFormat="1" ht="12.75" customHeight="1" x14ac:dyDescent="0.25">
      <c r="A134" s="267" t="s">
        <v>11</v>
      </c>
      <c r="B134" s="269"/>
      <c r="C134" s="119">
        <f t="shared" si="6"/>
        <v>1378</v>
      </c>
      <c r="D134" s="192">
        <f t="shared" ref="D134:I134" si="7">SUM(D104:D133)</f>
        <v>1378</v>
      </c>
      <c r="E134" s="192">
        <f t="shared" si="7"/>
        <v>0</v>
      </c>
      <c r="F134" s="192">
        <f t="shared" si="7"/>
        <v>0</v>
      </c>
      <c r="G134" s="192">
        <f t="shared" si="7"/>
        <v>0</v>
      </c>
      <c r="H134" s="192">
        <f t="shared" si="7"/>
        <v>223</v>
      </c>
      <c r="I134" s="192">
        <f t="shared" si="7"/>
        <v>1155</v>
      </c>
      <c r="J134" s="123"/>
      <c r="K134" s="123"/>
    </row>
    <row r="135" spans="1:11" s="210" customFormat="1" ht="12.75" customHeight="1" x14ac:dyDescent="0.25">
      <c r="A135" s="278" t="s">
        <v>196</v>
      </c>
      <c r="B135" s="279"/>
      <c r="C135" s="279"/>
      <c r="D135" s="279"/>
      <c r="E135" s="279"/>
      <c r="F135" s="279"/>
      <c r="G135" s="279"/>
      <c r="H135" s="279"/>
      <c r="I135" s="280"/>
      <c r="J135" s="123"/>
      <c r="K135" s="123"/>
    </row>
    <row r="136" spans="1:11" s="210" customFormat="1" ht="12.75" customHeight="1" x14ac:dyDescent="0.25">
      <c r="A136" s="121">
        <v>1</v>
      </c>
      <c r="B136" s="122" t="s">
        <v>163</v>
      </c>
      <c r="C136" s="119">
        <f t="shared" ref="C136:C166" si="8">D136+E136+F136+G136</f>
        <v>141</v>
      </c>
      <c r="D136" s="121">
        <v>141</v>
      </c>
      <c r="E136" s="121"/>
      <c r="F136" s="121"/>
      <c r="G136" s="121"/>
      <c r="H136" s="121">
        <v>2</v>
      </c>
      <c r="I136" s="121">
        <v>139</v>
      </c>
      <c r="J136" s="123"/>
      <c r="K136" s="123"/>
    </row>
    <row r="137" spans="1:11" s="210" customFormat="1" ht="12.75" customHeight="1" x14ac:dyDescent="0.25">
      <c r="A137" s="121">
        <v>2</v>
      </c>
      <c r="B137" s="122" t="s">
        <v>162</v>
      </c>
      <c r="C137" s="119">
        <f t="shared" si="8"/>
        <v>0</v>
      </c>
      <c r="D137" s="121"/>
      <c r="E137" s="121"/>
      <c r="F137" s="121"/>
      <c r="G137" s="121"/>
      <c r="H137" s="121"/>
      <c r="I137" s="121"/>
      <c r="J137" s="123"/>
      <c r="K137" s="123"/>
    </row>
    <row r="138" spans="1:11" s="210" customFormat="1" ht="12.75" customHeight="1" x14ac:dyDescent="0.25">
      <c r="A138" s="121">
        <v>3</v>
      </c>
      <c r="B138" s="122" t="s">
        <v>161</v>
      </c>
      <c r="C138" s="119">
        <f t="shared" si="8"/>
        <v>3</v>
      </c>
      <c r="D138" s="121">
        <v>3</v>
      </c>
      <c r="E138" s="121"/>
      <c r="F138" s="121"/>
      <c r="G138" s="121"/>
      <c r="H138" s="121"/>
      <c r="I138" s="121">
        <v>3</v>
      </c>
      <c r="J138" s="123"/>
      <c r="K138" s="123"/>
    </row>
    <row r="139" spans="1:11" s="210" customFormat="1" ht="12.75" customHeight="1" x14ac:dyDescent="0.25">
      <c r="A139" s="121">
        <v>4</v>
      </c>
      <c r="B139" s="122" t="s">
        <v>160</v>
      </c>
      <c r="C139" s="119">
        <f t="shared" si="8"/>
        <v>0</v>
      </c>
      <c r="D139" s="121"/>
      <c r="E139" s="121"/>
      <c r="F139" s="121"/>
      <c r="G139" s="121"/>
      <c r="H139" s="121"/>
      <c r="I139" s="121"/>
      <c r="J139" s="123"/>
      <c r="K139" s="123"/>
    </row>
    <row r="140" spans="1:11" s="210" customFormat="1" ht="12.75" customHeight="1" x14ac:dyDescent="0.25">
      <c r="A140" s="121">
        <v>5</v>
      </c>
      <c r="B140" s="122" t="s">
        <v>159</v>
      </c>
      <c r="C140" s="119">
        <f t="shared" si="8"/>
        <v>3</v>
      </c>
      <c r="D140" s="121">
        <v>3</v>
      </c>
      <c r="E140" s="121"/>
      <c r="F140" s="121"/>
      <c r="G140" s="121"/>
      <c r="H140" s="121"/>
      <c r="I140" s="121">
        <v>3</v>
      </c>
      <c r="J140" s="123"/>
      <c r="K140" s="123"/>
    </row>
    <row r="141" spans="1:11" s="210" customFormat="1" ht="12.75" customHeight="1" x14ac:dyDescent="0.25">
      <c r="A141" s="121">
        <v>6</v>
      </c>
      <c r="B141" s="122" t="s">
        <v>158</v>
      </c>
      <c r="C141" s="119">
        <f t="shared" si="8"/>
        <v>1</v>
      </c>
      <c r="D141" s="121">
        <v>1</v>
      </c>
      <c r="E141" s="121"/>
      <c r="F141" s="121"/>
      <c r="G141" s="121"/>
      <c r="H141" s="121"/>
      <c r="I141" s="121">
        <v>1</v>
      </c>
      <c r="J141" s="123"/>
      <c r="K141" s="123"/>
    </row>
    <row r="142" spans="1:11" s="210" customFormat="1" ht="12.75" customHeight="1" x14ac:dyDescent="0.25">
      <c r="A142" s="121">
        <v>7</v>
      </c>
      <c r="B142" s="122" t="s">
        <v>157</v>
      </c>
      <c r="C142" s="119">
        <f t="shared" si="8"/>
        <v>1</v>
      </c>
      <c r="D142" s="121">
        <v>1</v>
      </c>
      <c r="E142" s="121"/>
      <c r="F142" s="121"/>
      <c r="G142" s="121"/>
      <c r="H142" s="121"/>
      <c r="I142" s="121">
        <v>1</v>
      </c>
      <c r="J142" s="123"/>
      <c r="K142" s="123"/>
    </row>
    <row r="143" spans="1:11" s="210" customFormat="1" ht="12.75" customHeight="1" x14ac:dyDescent="0.25">
      <c r="A143" s="121">
        <v>8</v>
      </c>
      <c r="B143" s="122" t="s">
        <v>156</v>
      </c>
      <c r="C143" s="119">
        <f t="shared" si="8"/>
        <v>0</v>
      </c>
      <c r="D143" s="121"/>
      <c r="E143" s="121"/>
      <c r="F143" s="121"/>
      <c r="G143" s="121"/>
      <c r="H143" s="121"/>
      <c r="I143" s="121"/>
      <c r="J143" s="123"/>
      <c r="K143" s="123"/>
    </row>
    <row r="144" spans="1:11" s="210" customFormat="1" ht="12.75" customHeight="1" x14ac:dyDescent="0.25">
      <c r="A144" s="121">
        <v>9</v>
      </c>
      <c r="B144" s="122" t="s">
        <v>155</v>
      </c>
      <c r="C144" s="119">
        <f t="shared" si="8"/>
        <v>0</v>
      </c>
      <c r="D144" s="121"/>
      <c r="E144" s="121"/>
      <c r="F144" s="121"/>
      <c r="G144" s="121"/>
      <c r="H144" s="121"/>
      <c r="I144" s="121"/>
      <c r="J144" s="123"/>
      <c r="K144" s="123"/>
    </row>
    <row r="145" spans="1:11" s="210" customFormat="1" ht="12.75" customHeight="1" x14ac:dyDescent="0.25">
      <c r="A145" s="121">
        <v>10</v>
      </c>
      <c r="B145" s="122" t="s">
        <v>154</v>
      </c>
      <c r="C145" s="119">
        <f t="shared" si="8"/>
        <v>0</v>
      </c>
      <c r="D145" s="121"/>
      <c r="E145" s="121"/>
      <c r="F145" s="121"/>
      <c r="G145" s="121"/>
      <c r="H145" s="121"/>
      <c r="I145" s="121"/>
      <c r="J145" s="123"/>
      <c r="K145" s="123"/>
    </row>
    <row r="146" spans="1:11" s="210" customFormat="1" ht="12.75" customHeight="1" x14ac:dyDescent="0.25">
      <c r="A146" s="121">
        <v>11</v>
      </c>
      <c r="B146" s="122" t="s">
        <v>153</v>
      </c>
      <c r="C146" s="119">
        <f t="shared" si="8"/>
        <v>0</v>
      </c>
      <c r="D146" s="121"/>
      <c r="E146" s="121"/>
      <c r="F146" s="121"/>
      <c r="G146" s="121"/>
      <c r="H146" s="121"/>
      <c r="I146" s="121"/>
      <c r="J146" s="123"/>
      <c r="K146" s="123"/>
    </row>
    <row r="147" spans="1:11" s="210" customFormat="1" ht="12.75" customHeight="1" x14ac:dyDescent="0.25">
      <c r="A147" s="121">
        <v>12</v>
      </c>
      <c r="B147" s="122" t="s">
        <v>152</v>
      </c>
      <c r="C147" s="119">
        <f t="shared" si="8"/>
        <v>0</v>
      </c>
      <c r="D147" s="121"/>
      <c r="E147" s="121"/>
      <c r="F147" s="121"/>
      <c r="G147" s="121"/>
      <c r="H147" s="121"/>
      <c r="I147" s="121"/>
      <c r="J147" s="123"/>
      <c r="K147" s="123"/>
    </row>
    <row r="148" spans="1:11" s="210" customFormat="1" ht="12.75" customHeight="1" x14ac:dyDescent="0.25">
      <c r="A148" s="121">
        <v>13</v>
      </c>
      <c r="B148" s="122" t="s">
        <v>151</v>
      </c>
      <c r="C148" s="119">
        <f t="shared" si="8"/>
        <v>0</v>
      </c>
      <c r="D148" s="121"/>
      <c r="E148" s="121"/>
      <c r="F148" s="121"/>
      <c r="G148" s="121"/>
      <c r="H148" s="121"/>
      <c r="I148" s="121"/>
      <c r="J148" s="123"/>
      <c r="K148" s="123"/>
    </row>
    <row r="149" spans="1:11" s="210" customFormat="1" ht="12.75" customHeight="1" x14ac:dyDescent="0.25">
      <c r="A149" s="121">
        <v>14</v>
      </c>
      <c r="B149" s="122" t="s">
        <v>150</v>
      </c>
      <c r="C149" s="119">
        <f t="shared" si="8"/>
        <v>0</v>
      </c>
      <c r="D149" s="121"/>
      <c r="E149" s="121"/>
      <c r="F149" s="121"/>
      <c r="G149" s="121"/>
      <c r="H149" s="121"/>
      <c r="I149" s="121"/>
      <c r="J149" s="123"/>
      <c r="K149" s="123"/>
    </row>
    <row r="150" spans="1:11" s="210" customFormat="1" ht="12.75" customHeight="1" x14ac:dyDescent="0.25">
      <c r="A150" s="121">
        <v>15</v>
      </c>
      <c r="B150" s="122" t="s">
        <v>149</v>
      </c>
      <c r="C150" s="119">
        <f t="shared" si="8"/>
        <v>0</v>
      </c>
      <c r="D150" s="121"/>
      <c r="E150" s="121"/>
      <c r="F150" s="121"/>
      <c r="G150" s="121"/>
      <c r="H150" s="121"/>
      <c r="I150" s="121"/>
      <c r="J150" s="123"/>
      <c r="K150" s="123"/>
    </row>
    <row r="151" spans="1:11" s="210" customFormat="1" ht="12.75" customHeight="1" x14ac:dyDescent="0.25">
      <c r="A151" s="121">
        <v>16</v>
      </c>
      <c r="B151" s="122" t="s">
        <v>148</v>
      </c>
      <c r="C151" s="119">
        <f t="shared" si="8"/>
        <v>0</v>
      </c>
      <c r="D151" s="121"/>
      <c r="E151" s="121"/>
      <c r="F151" s="121"/>
      <c r="G151" s="121"/>
      <c r="H151" s="121"/>
      <c r="I151" s="121"/>
      <c r="J151" s="123"/>
      <c r="K151" s="123"/>
    </row>
    <row r="152" spans="1:11" s="210" customFormat="1" ht="12.75" customHeight="1" x14ac:dyDescent="0.25">
      <c r="A152" s="121">
        <v>17</v>
      </c>
      <c r="B152" s="122" t="s">
        <v>147</v>
      </c>
      <c r="C152" s="119">
        <f t="shared" si="8"/>
        <v>0</v>
      </c>
      <c r="D152" s="121"/>
      <c r="E152" s="121"/>
      <c r="F152" s="121"/>
      <c r="G152" s="121"/>
      <c r="H152" s="121"/>
      <c r="I152" s="121"/>
      <c r="J152" s="123"/>
      <c r="K152" s="123"/>
    </row>
    <row r="153" spans="1:11" s="210" customFormat="1" ht="12.75" customHeight="1" x14ac:dyDescent="0.25">
      <c r="A153" s="121">
        <v>18</v>
      </c>
      <c r="B153" s="122" t="s">
        <v>146</v>
      </c>
      <c r="C153" s="119">
        <f t="shared" si="8"/>
        <v>0</v>
      </c>
      <c r="D153" s="121"/>
      <c r="E153" s="121"/>
      <c r="F153" s="121"/>
      <c r="G153" s="121"/>
      <c r="H153" s="121"/>
      <c r="I153" s="121"/>
      <c r="J153" s="123"/>
      <c r="K153" s="123"/>
    </row>
    <row r="154" spans="1:11" s="210" customFormat="1" ht="12.75" customHeight="1" x14ac:dyDescent="0.25">
      <c r="A154" s="121">
        <v>19</v>
      </c>
      <c r="B154" s="122" t="s">
        <v>145</v>
      </c>
      <c r="C154" s="119">
        <f t="shared" si="8"/>
        <v>0</v>
      </c>
      <c r="D154" s="121"/>
      <c r="E154" s="121"/>
      <c r="F154" s="121"/>
      <c r="G154" s="121"/>
      <c r="H154" s="121"/>
      <c r="I154" s="121"/>
      <c r="J154" s="123"/>
      <c r="K154" s="123"/>
    </row>
    <row r="155" spans="1:11" s="210" customFormat="1" ht="12.75" customHeight="1" x14ac:dyDescent="0.25">
      <c r="A155" s="121">
        <v>20</v>
      </c>
      <c r="B155" s="122" t="s">
        <v>144</v>
      </c>
      <c r="C155" s="119">
        <f t="shared" si="8"/>
        <v>0</v>
      </c>
      <c r="D155" s="121"/>
      <c r="E155" s="121"/>
      <c r="F155" s="121"/>
      <c r="G155" s="121"/>
      <c r="H155" s="121"/>
      <c r="I155" s="121"/>
      <c r="J155" s="123"/>
      <c r="K155" s="123"/>
    </row>
    <row r="156" spans="1:11" s="210" customFormat="1" ht="12.75" customHeight="1" x14ac:dyDescent="0.25">
      <c r="A156" s="121">
        <v>21</v>
      </c>
      <c r="B156" s="122" t="s">
        <v>143</v>
      </c>
      <c r="C156" s="119">
        <f t="shared" si="8"/>
        <v>0</v>
      </c>
      <c r="D156" s="121"/>
      <c r="E156" s="121"/>
      <c r="F156" s="121"/>
      <c r="G156" s="121"/>
      <c r="H156" s="121"/>
      <c r="I156" s="121"/>
      <c r="J156" s="123"/>
      <c r="K156" s="123"/>
    </row>
    <row r="157" spans="1:11" s="210" customFormat="1" ht="12.75" customHeight="1" x14ac:dyDescent="0.25">
      <c r="A157" s="121">
        <v>22</v>
      </c>
      <c r="B157" s="122" t="s">
        <v>142</v>
      </c>
      <c r="C157" s="119">
        <f t="shared" si="8"/>
        <v>0</v>
      </c>
      <c r="D157" s="121"/>
      <c r="E157" s="121"/>
      <c r="F157" s="121"/>
      <c r="G157" s="121"/>
      <c r="H157" s="121"/>
      <c r="I157" s="121"/>
      <c r="J157" s="123"/>
      <c r="K157" s="123"/>
    </row>
    <row r="158" spans="1:11" s="210" customFormat="1" ht="12.75" customHeight="1" x14ac:dyDescent="0.25">
      <c r="A158" s="121">
        <v>23</v>
      </c>
      <c r="B158" s="122" t="s">
        <v>141</v>
      </c>
      <c r="C158" s="119">
        <f t="shared" si="8"/>
        <v>0</v>
      </c>
      <c r="D158" s="121"/>
      <c r="E158" s="121"/>
      <c r="F158" s="121"/>
      <c r="G158" s="121"/>
      <c r="H158" s="121"/>
      <c r="I158" s="121"/>
      <c r="J158" s="123"/>
      <c r="K158" s="123"/>
    </row>
    <row r="159" spans="1:11" s="210" customFormat="1" ht="12.75" customHeight="1" x14ac:dyDescent="0.25">
      <c r="A159" s="121">
        <v>24</v>
      </c>
      <c r="B159" s="122" t="s">
        <v>140</v>
      </c>
      <c r="C159" s="119">
        <f t="shared" si="8"/>
        <v>0</v>
      </c>
      <c r="D159" s="121"/>
      <c r="E159" s="121"/>
      <c r="F159" s="121"/>
      <c r="G159" s="121"/>
      <c r="H159" s="121"/>
      <c r="I159" s="121"/>
      <c r="J159" s="123"/>
      <c r="K159" s="123"/>
    </row>
    <row r="160" spans="1:11" s="210" customFormat="1" ht="12.75" customHeight="1" x14ac:dyDescent="0.25">
      <c r="A160" s="121">
        <v>25</v>
      </c>
      <c r="B160" s="122" t="s">
        <v>139</v>
      </c>
      <c r="C160" s="119">
        <f t="shared" si="8"/>
        <v>1</v>
      </c>
      <c r="D160" s="121">
        <v>1</v>
      </c>
      <c r="E160" s="121"/>
      <c r="F160" s="121"/>
      <c r="G160" s="121"/>
      <c r="H160" s="121"/>
      <c r="I160" s="121">
        <v>1</v>
      </c>
      <c r="J160" s="123"/>
      <c r="K160" s="123"/>
    </row>
    <row r="161" spans="1:11" s="210" customFormat="1" ht="12.75" customHeight="1" x14ac:dyDescent="0.25">
      <c r="A161" s="121">
        <v>26</v>
      </c>
      <c r="B161" s="122" t="s">
        <v>138</v>
      </c>
      <c r="C161" s="119">
        <f t="shared" si="8"/>
        <v>0</v>
      </c>
      <c r="D161" s="121"/>
      <c r="E161" s="121"/>
      <c r="F161" s="121"/>
      <c r="G161" s="121"/>
      <c r="H161" s="121"/>
      <c r="I161" s="121"/>
      <c r="J161" s="123"/>
      <c r="K161" s="123"/>
    </row>
    <row r="162" spans="1:11" s="210" customFormat="1" ht="12.75" customHeight="1" x14ac:dyDescent="0.25">
      <c r="A162" s="121">
        <v>27</v>
      </c>
      <c r="B162" s="122" t="s">
        <v>137</v>
      </c>
      <c r="C162" s="119">
        <f t="shared" si="8"/>
        <v>0</v>
      </c>
      <c r="D162" s="121"/>
      <c r="E162" s="121"/>
      <c r="F162" s="121"/>
      <c r="G162" s="121"/>
      <c r="H162" s="121"/>
      <c r="I162" s="121"/>
      <c r="J162" s="123"/>
      <c r="K162" s="123"/>
    </row>
    <row r="163" spans="1:11" s="210" customFormat="1" ht="12.75" customHeight="1" x14ac:dyDescent="0.25">
      <c r="A163" s="121">
        <v>28</v>
      </c>
      <c r="B163" s="122" t="s">
        <v>136</v>
      </c>
      <c r="C163" s="119">
        <f t="shared" si="8"/>
        <v>0</v>
      </c>
      <c r="D163" s="121"/>
      <c r="E163" s="121"/>
      <c r="F163" s="121"/>
      <c r="G163" s="121"/>
      <c r="H163" s="121"/>
      <c r="I163" s="121"/>
      <c r="J163" s="123"/>
      <c r="K163" s="123"/>
    </row>
    <row r="164" spans="1:11" s="210" customFormat="1" ht="12.75" customHeight="1" x14ac:dyDescent="0.25">
      <c r="A164" s="121">
        <v>29</v>
      </c>
      <c r="B164" s="122" t="s">
        <v>135</v>
      </c>
      <c r="C164" s="119">
        <f t="shared" si="8"/>
        <v>0</v>
      </c>
      <c r="D164" s="121"/>
      <c r="E164" s="121"/>
      <c r="F164" s="121"/>
      <c r="G164" s="121"/>
      <c r="H164" s="121"/>
      <c r="I164" s="121"/>
      <c r="J164" s="123"/>
      <c r="K164" s="123"/>
    </row>
    <row r="165" spans="1:11" s="210" customFormat="1" ht="12.75" customHeight="1" x14ac:dyDescent="0.25">
      <c r="A165" s="121">
        <v>30</v>
      </c>
      <c r="B165" s="122" t="s">
        <v>134</v>
      </c>
      <c r="C165" s="119">
        <f t="shared" si="8"/>
        <v>0</v>
      </c>
      <c r="D165" s="121"/>
      <c r="E165" s="121"/>
      <c r="F165" s="121"/>
      <c r="G165" s="121"/>
      <c r="H165" s="121"/>
      <c r="I165" s="121"/>
      <c r="J165" s="123"/>
      <c r="K165" s="123"/>
    </row>
    <row r="166" spans="1:11" s="210" customFormat="1" ht="12.75" customHeight="1" x14ac:dyDescent="0.25">
      <c r="A166" s="267" t="s">
        <v>11</v>
      </c>
      <c r="B166" s="269"/>
      <c r="C166" s="119">
        <f t="shared" si="8"/>
        <v>150</v>
      </c>
      <c r="D166" s="192">
        <f t="shared" ref="D166:I166" si="9">SUM(D136:D165)</f>
        <v>150</v>
      </c>
      <c r="E166" s="192">
        <f t="shared" si="9"/>
        <v>0</v>
      </c>
      <c r="F166" s="192">
        <f t="shared" si="9"/>
        <v>0</v>
      </c>
      <c r="G166" s="192">
        <f t="shared" si="9"/>
        <v>0</v>
      </c>
      <c r="H166" s="192">
        <f t="shared" si="9"/>
        <v>2</v>
      </c>
      <c r="I166" s="192">
        <f t="shared" si="9"/>
        <v>148</v>
      </c>
      <c r="J166" s="123"/>
      <c r="K166" s="123"/>
    </row>
    <row r="167" spans="1:11" s="210" customFormat="1" ht="12.75" customHeight="1" x14ac:dyDescent="0.25">
      <c r="A167" s="278" t="s">
        <v>18</v>
      </c>
      <c r="B167" s="279"/>
      <c r="C167" s="279"/>
      <c r="D167" s="279"/>
      <c r="E167" s="279"/>
      <c r="F167" s="279"/>
      <c r="G167" s="279"/>
      <c r="H167" s="279"/>
      <c r="I167" s="280"/>
      <c r="J167" s="123"/>
      <c r="K167" s="123"/>
    </row>
    <row r="168" spans="1:11" s="210" customFormat="1" ht="12.75" customHeight="1" x14ac:dyDescent="0.25">
      <c r="A168" s="120">
        <v>1</v>
      </c>
      <c r="B168" s="122" t="s">
        <v>163</v>
      </c>
      <c r="C168" s="119">
        <f>D168+E168+F168+G168</f>
        <v>1755</v>
      </c>
      <c r="D168" s="163">
        <v>615</v>
      </c>
      <c r="E168" s="163">
        <v>642</v>
      </c>
      <c r="F168" s="163">
        <v>314</v>
      </c>
      <c r="G168" s="163">
        <v>184</v>
      </c>
      <c r="H168" s="163">
        <v>329</v>
      </c>
      <c r="I168" s="163">
        <v>1426</v>
      </c>
      <c r="J168" s="123"/>
      <c r="K168" s="123"/>
    </row>
    <row r="169" spans="1:11" s="210" customFormat="1" ht="12.75" customHeight="1" x14ac:dyDescent="0.25">
      <c r="A169" s="120">
        <v>2</v>
      </c>
      <c r="B169" s="122" t="s">
        <v>162</v>
      </c>
      <c r="C169" s="119">
        <f>D169+E169+F169+G169</f>
        <v>16</v>
      </c>
      <c r="D169" s="163">
        <v>10</v>
      </c>
      <c r="E169" s="163">
        <v>5</v>
      </c>
      <c r="F169" s="163"/>
      <c r="G169" s="163">
        <v>1</v>
      </c>
      <c r="H169" s="163">
        <v>6</v>
      </c>
      <c r="I169" s="163">
        <v>10</v>
      </c>
      <c r="J169" s="123"/>
      <c r="K169" s="123"/>
    </row>
    <row r="170" spans="1:11" s="210" customFormat="1" ht="12.75" customHeight="1" x14ac:dyDescent="0.25">
      <c r="A170" s="120">
        <v>3</v>
      </c>
      <c r="B170" s="122" t="s">
        <v>161</v>
      </c>
      <c r="C170" s="119">
        <v>4</v>
      </c>
      <c r="D170" s="163">
        <v>3</v>
      </c>
      <c r="E170" s="163">
        <v>10</v>
      </c>
      <c r="F170" s="163">
        <v>3</v>
      </c>
      <c r="G170" s="163"/>
      <c r="H170" s="163">
        <v>5</v>
      </c>
      <c r="I170" s="163">
        <v>11</v>
      </c>
      <c r="J170" s="123"/>
      <c r="K170" s="123"/>
    </row>
    <row r="171" spans="1:11" s="210" customFormat="1" ht="12.75" customHeight="1" x14ac:dyDescent="0.25">
      <c r="A171" s="120">
        <v>4</v>
      </c>
      <c r="B171" s="122" t="s">
        <v>160</v>
      </c>
      <c r="C171" s="119">
        <f t="shared" ref="C171:C198" si="10">D171+E171+F171+G171</f>
        <v>18</v>
      </c>
      <c r="D171" s="163">
        <v>2</v>
      </c>
      <c r="E171" s="163">
        <v>6</v>
      </c>
      <c r="F171" s="163">
        <v>8</v>
      </c>
      <c r="G171" s="163">
        <v>2</v>
      </c>
      <c r="H171" s="163">
        <v>2</v>
      </c>
      <c r="I171" s="163">
        <v>16</v>
      </c>
      <c r="J171" s="123"/>
      <c r="K171" s="123"/>
    </row>
    <row r="172" spans="1:11" s="210" customFormat="1" ht="12.75" customHeight="1" x14ac:dyDescent="0.25">
      <c r="A172" s="120">
        <v>5</v>
      </c>
      <c r="B172" s="122" t="s">
        <v>159</v>
      </c>
      <c r="C172" s="119">
        <f t="shared" si="10"/>
        <v>30</v>
      </c>
      <c r="D172" s="163">
        <v>16</v>
      </c>
      <c r="E172" s="163">
        <v>8</v>
      </c>
      <c r="F172" s="163">
        <v>5</v>
      </c>
      <c r="G172" s="163">
        <v>1</v>
      </c>
      <c r="H172" s="163">
        <v>11</v>
      </c>
      <c r="I172" s="163">
        <v>19</v>
      </c>
      <c r="J172" s="123"/>
      <c r="K172" s="123"/>
    </row>
    <row r="173" spans="1:11" s="210" customFormat="1" ht="12.75" customHeight="1" x14ac:dyDescent="0.25">
      <c r="A173" s="120">
        <v>6</v>
      </c>
      <c r="B173" s="122" t="s">
        <v>158</v>
      </c>
      <c r="C173" s="119">
        <f t="shared" si="10"/>
        <v>21</v>
      </c>
      <c r="D173" s="163">
        <v>7</v>
      </c>
      <c r="E173" s="163">
        <v>5</v>
      </c>
      <c r="F173" s="163">
        <v>5</v>
      </c>
      <c r="G173" s="163">
        <v>4</v>
      </c>
      <c r="H173" s="163">
        <v>3</v>
      </c>
      <c r="I173" s="163">
        <v>18</v>
      </c>
      <c r="J173" s="123"/>
      <c r="K173" s="123"/>
    </row>
    <row r="174" spans="1:11" s="210" customFormat="1" ht="12.75" customHeight="1" x14ac:dyDescent="0.25">
      <c r="A174" s="120">
        <v>7</v>
      </c>
      <c r="B174" s="122" t="s">
        <v>157</v>
      </c>
      <c r="C174" s="119">
        <f t="shared" si="10"/>
        <v>1</v>
      </c>
      <c r="D174" s="163"/>
      <c r="E174" s="163"/>
      <c r="F174" s="163"/>
      <c r="G174" s="163">
        <v>1</v>
      </c>
      <c r="H174" s="163"/>
      <c r="I174" s="163">
        <v>1</v>
      </c>
      <c r="J174" s="123"/>
      <c r="K174" s="123"/>
    </row>
    <row r="175" spans="1:11" s="210" customFormat="1" ht="12.75" customHeight="1" x14ac:dyDescent="0.25">
      <c r="A175" s="120">
        <v>8</v>
      </c>
      <c r="B175" s="122" t="s">
        <v>156</v>
      </c>
      <c r="C175" s="119">
        <f t="shared" si="10"/>
        <v>7</v>
      </c>
      <c r="D175" s="163">
        <v>3</v>
      </c>
      <c r="E175" s="163"/>
      <c r="F175" s="163">
        <v>2</v>
      </c>
      <c r="G175" s="163">
        <v>2</v>
      </c>
      <c r="H175" s="163"/>
      <c r="I175" s="163">
        <v>7</v>
      </c>
      <c r="J175" s="123"/>
      <c r="K175" s="123"/>
    </row>
    <row r="176" spans="1:11" s="210" customFormat="1" ht="12.75" customHeight="1" x14ac:dyDescent="0.25">
      <c r="A176" s="120">
        <v>9</v>
      </c>
      <c r="B176" s="122" t="s">
        <v>155</v>
      </c>
      <c r="C176" s="119">
        <f t="shared" si="10"/>
        <v>0</v>
      </c>
      <c r="D176" s="52"/>
      <c r="E176" s="136"/>
      <c r="F176" s="136"/>
      <c r="G176" s="136"/>
      <c r="H176" s="136"/>
      <c r="I176" s="136"/>
      <c r="J176" s="123"/>
      <c r="K176" s="123"/>
    </row>
    <row r="177" spans="1:11" s="210" customFormat="1" ht="12.75" customHeight="1" x14ac:dyDescent="0.25">
      <c r="A177" s="120">
        <v>10</v>
      </c>
      <c r="B177" s="122" t="s">
        <v>154</v>
      </c>
      <c r="C177" s="119">
        <f t="shared" si="10"/>
        <v>1</v>
      </c>
      <c r="D177" s="52"/>
      <c r="E177" s="136">
        <v>1</v>
      </c>
      <c r="F177" s="136"/>
      <c r="G177" s="136"/>
      <c r="H177" s="136"/>
      <c r="I177" s="136">
        <v>1</v>
      </c>
      <c r="J177" s="123"/>
      <c r="K177" s="123"/>
    </row>
    <row r="178" spans="1:11" s="210" customFormat="1" ht="12.75" customHeight="1" x14ac:dyDescent="0.25">
      <c r="A178" s="120">
        <v>11</v>
      </c>
      <c r="B178" s="122" t="s">
        <v>153</v>
      </c>
      <c r="C178" s="119">
        <f t="shared" si="10"/>
        <v>0</v>
      </c>
      <c r="D178" s="52"/>
      <c r="E178" s="136"/>
      <c r="F178" s="136"/>
      <c r="G178" s="136"/>
      <c r="H178" s="136"/>
      <c r="I178" s="136"/>
      <c r="J178" s="123"/>
      <c r="K178" s="123"/>
    </row>
    <row r="179" spans="1:11" s="210" customFormat="1" ht="12.75" customHeight="1" x14ac:dyDescent="0.25">
      <c r="A179" s="120">
        <v>12</v>
      </c>
      <c r="B179" s="122" t="s">
        <v>152</v>
      </c>
      <c r="C179" s="119">
        <f t="shared" si="10"/>
        <v>0</v>
      </c>
      <c r="D179" s="52"/>
      <c r="E179" s="136"/>
      <c r="F179" s="136"/>
      <c r="G179" s="136"/>
      <c r="H179" s="136"/>
      <c r="I179" s="136"/>
      <c r="J179" s="123"/>
      <c r="K179" s="123"/>
    </row>
    <row r="180" spans="1:11" s="210" customFormat="1" ht="12.75" customHeight="1" x14ac:dyDescent="0.25">
      <c r="A180" s="120">
        <v>13</v>
      </c>
      <c r="B180" s="122" t="s">
        <v>151</v>
      </c>
      <c r="C180" s="119">
        <f t="shared" si="10"/>
        <v>4</v>
      </c>
      <c r="D180" s="52"/>
      <c r="E180" s="136">
        <v>1</v>
      </c>
      <c r="F180" s="136">
        <v>2</v>
      </c>
      <c r="G180" s="136">
        <v>1</v>
      </c>
      <c r="H180" s="136">
        <v>1</v>
      </c>
      <c r="I180" s="136">
        <v>3</v>
      </c>
      <c r="J180" s="123"/>
      <c r="K180" s="123"/>
    </row>
    <row r="181" spans="1:11" s="210" customFormat="1" ht="12.75" customHeight="1" x14ac:dyDescent="0.25">
      <c r="A181" s="120">
        <v>14</v>
      </c>
      <c r="B181" s="122" t="s">
        <v>150</v>
      </c>
      <c r="C181" s="119">
        <f t="shared" si="10"/>
        <v>5</v>
      </c>
      <c r="D181" s="52">
        <v>2</v>
      </c>
      <c r="E181" s="136">
        <v>2</v>
      </c>
      <c r="F181" s="136">
        <v>1</v>
      </c>
      <c r="G181" s="136"/>
      <c r="H181" s="136"/>
      <c r="I181" s="136">
        <v>5</v>
      </c>
      <c r="J181" s="123"/>
      <c r="K181" s="123"/>
    </row>
    <row r="182" spans="1:11" s="210" customFormat="1" ht="12.75" customHeight="1" x14ac:dyDescent="0.25">
      <c r="A182" s="120">
        <v>15</v>
      </c>
      <c r="B182" s="122" t="s">
        <v>149</v>
      </c>
      <c r="C182" s="119">
        <f t="shared" si="10"/>
        <v>0</v>
      </c>
      <c r="D182" s="52"/>
      <c r="E182" s="136"/>
      <c r="F182" s="136"/>
      <c r="G182" s="136"/>
      <c r="H182" s="136"/>
      <c r="I182" s="136"/>
      <c r="J182" s="123"/>
      <c r="K182" s="123"/>
    </row>
    <row r="183" spans="1:11" s="210" customFormat="1" ht="12.75" customHeight="1" x14ac:dyDescent="0.25">
      <c r="A183" s="120">
        <v>16</v>
      </c>
      <c r="B183" s="122" t="s">
        <v>148</v>
      </c>
      <c r="C183" s="119">
        <f t="shared" si="10"/>
        <v>0</v>
      </c>
      <c r="D183" s="52"/>
      <c r="E183" s="136"/>
      <c r="F183" s="136"/>
      <c r="G183" s="136"/>
      <c r="H183" s="136"/>
      <c r="I183" s="136"/>
      <c r="J183" s="123"/>
      <c r="K183" s="123"/>
    </row>
    <row r="184" spans="1:11" s="210" customFormat="1" ht="12.75" customHeight="1" x14ac:dyDescent="0.25">
      <c r="A184" s="120">
        <v>17</v>
      </c>
      <c r="B184" s="122" t="s">
        <v>147</v>
      </c>
      <c r="C184" s="119">
        <f t="shared" si="10"/>
        <v>1</v>
      </c>
      <c r="D184" s="52"/>
      <c r="E184" s="136">
        <v>1</v>
      </c>
      <c r="F184" s="136"/>
      <c r="G184" s="136"/>
      <c r="H184" s="136"/>
      <c r="I184" s="136">
        <v>1</v>
      </c>
      <c r="J184" s="123"/>
      <c r="K184" s="123"/>
    </row>
    <row r="185" spans="1:11" s="210" customFormat="1" ht="12.75" customHeight="1" x14ac:dyDescent="0.25">
      <c r="A185" s="120">
        <v>18</v>
      </c>
      <c r="B185" s="122" t="s">
        <v>146</v>
      </c>
      <c r="C185" s="119">
        <f t="shared" si="10"/>
        <v>0</v>
      </c>
      <c r="D185" s="52"/>
      <c r="E185" s="136"/>
      <c r="F185" s="136"/>
      <c r="G185" s="136"/>
      <c r="H185" s="136"/>
      <c r="I185" s="136"/>
      <c r="J185" s="123"/>
      <c r="K185" s="123"/>
    </row>
    <row r="186" spans="1:11" s="210" customFormat="1" ht="12.75" customHeight="1" x14ac:dyDescent="0.25">
      <c r="A186" s="120">
        <v>19</v>
      </c>
      <c r="B186" s="122" t="s">
        <v>145</v>
      </c>
      <c r="C186" s="119">
        <f t="shared" si="10"/>
        <v>0</v>
      </c>
      <c r="D186" s="52"/>
      <c r="E186" s="136"/>
      <c r="F186" s="136"/>
      <c r="G186" s="136"/>
      <c r="H186" s="136"/>
      <c r="I186" s="136"/>
      <c r="J186" s="123"/>
      <c r="K186" s="123"/>
    </row>
    <row r="187" spans="1:11" s="210" customFormat="1" ht="12.75" customHeight="1" x14ac:dyDescent="0.25">
      <c r="A187" s="120">
        <v>20</v>
      </c>
      <c r="B187" s="122" t="s">
        <v>144</v>
      </c>
      <c r="C187" s="119">
        <f t="shared" si="10"/>
        <v>0</v>
      </c>
      <c r="D187" s="52"/>
      <c r="E187" s="136"/>
      <c r="F187" s="136"/>
      <c r="G187" s="136"/>
      <c r="H187" s="136"/>
      <c r="I187" s="136"/>
      <c r="J187" s="123"/>
      <c r="K187" s="123"/>
    </row>
    <row r="188" spans="1:11" s="210" customFormat="1" ht="12.75" customHeight="1" x14ac:dyDescent="0.25">
      <c r="A188" s="120">
        <v>21</v>
      </c>
      <c r="B188" s="122" t="s">
        <v>143</v>
      </c>
      <c r="C188" s="119">
        <f t="shared" si="10"/>
        <v>2</v>
      </c>
      <c r="D188" s="52">
        <v>1</v>
      </c>
      <c r="E188" s="136">
        <v>1</v>
      </c>
      <c r="F188" s="136"/>
      <c r="G188" s="136"/>
      <c r="H188" s="136">
        <v>1</v>
      </c>
      <c r="I188" s="136">
        <v>1</v>
      </c>
      <c r="J188" s="123"/>
      <c r="K188" s="123"/>
    </row>
    <row r="189" spans="1:11" s="210" customFormat="1" ht="12.75" customHeight="1" x14ac:dyDescent="0.25">
      <c r="A189" s="120">
        <v>22</v>
      </c>
      <c r="B189" s="122" t="s">
        <v>142</v>
      </c>
      <c r="C189" s="119">
        <f t="shared" si="10"/>
        <v>0</v>
      </c>
      <c r="D189" s="52"/>
      <c r="E189" s="136"/>
      <c r="F189" s="136"/>
      <c r="G189" s="136"/>
      <c r="H189" s="136"/>
      <c r="I189" s="136"/>
      <c r="J189" s="123"/>
      <c r="K189" s="123"/>
    </row>
    <row r="190" spans="1:11" s="210" customFormat="1" ht="12.75" customHeight="1" x14ac:dyDescent="0.25">
      <c r="A190" s="120">
        <v>23</v>
      </c>
      <c r="B190" s="122" t="s">
        <v>141</v>
      </c>
      <c r="C190" s="119">
        <f t="shared" si="10"/>
        <v>0</v>
      </c>
      <c r="D190" s="52"/>
      <c r="E190" s="136"/>
      <c r="F190" s="136"/>
      <c r="G190" s="136"/>
      <c r="H190" s="136"/>
      <c r="I190" s="136"/>
      <c r="J190" s="123"/>
      <c r="K190" s="123"/>
    </row>
    <row r="191" spans="1:11" s="210" customFormat="1" ht="12.75" customHeight="1" x14ac:dyDescent="0.25">
      <c r="A191" s="120">
        <v>24</v>
      </c>
      <c r="B191" s="122" t="s">
        <v>140</v>
      </c>
      <c r="C191" s="119">
        <f t="shared" si="10"/>
        <v>0</v>
      </c>
      <c r="D191" s="52"/>
      <c r="E191" s="136"/>
      <c r="F191" s="136"/>
      <c r="G191" s="136"/>
      <c r="H191" s="136"/>
      <c r="I191" s="136"/>
      <c r="J191" s="123"/>
      <c r="K191" s="123"/>
    </row>
    <row r="192" spans="1:11" s="210" customFormat="1" ht="12.75" customHeight="1" x14ac:dyDescent="0.25">
      <c r="A192" s="120">
        <v>25</v>
      </c>
      <c r="B192" s="122" t="s">
        <v>139</v>
      </c>
      <c r="C192" s="119">
        <f t="shared" si="10"/>
        <v>3</v>
      </c>
      <c r="D192" s="52"/>
      <c r="E192" s="136">
        <v>2</v>
      </c>
      <c r="F192" s="136">
        <v>1</v>
      </c>
      <c r="G192" s="136"/>
      <c r="H192" s="136"/>
      <c r="I192" s="136">
        <v>3</v>
      </c>
      <c r="J192" s="123"/>
      <c r="K192" s="123"/>
    </row>
    <row r="193" spans="1:11" s="210" customFormat="1" ht="12.75" customHeight="1" x14ac:dyDescent="0.25">
      <c r="A193" s="120">
        <v>26</v>
      </c>
      <c r="B193" s="122" t="s">
        <v>138</v>
      </c>
      <c r="C193" s="119">
        <f t="shared" si="10"/>
        <v>0</v>
      </c>
      <c r="D193" s="52"/>
      <c r="E193" s="136"/>
      <c r="F193" s="136"/>
      <c r="G193" s="136"/>
      <c r="H193" s="136"/>
      <c r="I193" s="136"/>
      <c r="J193" s="123"/>
      <c r="K193" s="123"/>
    </row>
    <row r="194" spans="1:11" s="210" customFormat="1" ht="12.75" customHeight="1" x14ac:dyDescent="0.25">
      <c r="A194" s="120">
        <v>27</v>
      </c>
      <c r="B194" s="122" t="s">
        <v>137</v>
      </c>
      <c r="C194" s="119">
        <f t="shared" si="10"/>
        <v>0</v>
      </c>
      <c r="D194" s="52"/>
      <c r="E194" s="136"/>
      <c r="F194" s="136"/>
      <c r="G194" s="136"/>
      <c r="H194" s="136"/>
      <c r="I194" s="136"/>
      <c r="J194" s="123"/>
      <c r="K194" s="123"/>
    </row>
    <row r="195" spans="1:11" s="210" customFormat="1" ht="12.75" customHeight="1" x14ac:dyDescent="0.25">
      <c r="A195" s="120">
        <v>28</v>
      </c>
      <c r="B195" s="122" t="s">
        <v>136</v>
      </c>
      <c r="C195" s="119">
        <f t="shared" si="10"/>
        <v>0</v>
      </c>
      <c r="D195" s="52"/>
      <c r="E195" s="136"/>
      <c r="F195" s="136"/>
      <c r="G195" s="136"/>
      <c r="H195" s="136"/>
      <c r="I195" s="136"/>
      <c r="J195" s="123"/>
      <c r="K195" s="123"/>
    </row>
    <row r="196" spans="1:11" s="210" customFormat="1" ht="12.75" customHeight="1" x14ac:dyDescent="0.25">
      <c r="A196" s="120">
        <v>29</v>
      </c>
      <c r="B196" s="122" t="s">
        <v>135</v>
      </c>
      <c r="C196" s="119">
        <f t="shared" si="10"/>
        <v>0</v>
      </c>
      <c r="D196" s="52"/>
      <c r="E196" s="136"/>
      <c r="F196" s="136"/>
      <c r="G196" s="136"/>
      <c r="H196" s="136"/>
      <c r="I196" s="136"/>
      <c r="J196" s="123"/>
      <c r="K196" s="123"/>
    </row>
    <row r="197" spans="1:11" s="210" customFormat="1" ht="12.75" customHeight="1" x14ac:dyDescent="0.25">
      <c r="A197" s="120">
        <v>30</v>
      </c>
      <c r="B197" s="122" t="s">
        <v>134</v>
      </c>
      <c r="C197" s="119">
        <f t="shared" si="10"/>
        <v>0</v>
      </c>
      <c r="D197" s="52"/>
      <c r="E197" s="136"/>
      <c r="F197" s="136"/>
      <c r="G197" s="136"/>
      <c r="H197" s="136"/>
      <c r="I197" s="136"/>
      <c r="J197" s="123"/>
      <c r="K197" s="123"/>
    </row>
    <row r="198" spans="1:11" s="210" customFormat="1" ht="12.75" customHeight="1" x14ac:dyDescent="0.25">
      <c r="A198" s="267" t="s">
        <v>11</v>
      </c>
      <c r="B198" s="269"/>
      <c r="C198" s="119">
        <f t="shared" si="10"/>
        <v>1880</v>
      </c>
      <c r="D198" s="192">
        <f t="shared" ref="D198:I198" si="11">SUM(D168:D197)</f>
        <v>659</v>
      </c>
      <c r="E198" s="192">
        <f t="shared" si="11"/>
        <v>684</v>
      </c>
      <c r="F198" s="192">
        <f t="shared" si="11"/>
        <v>341</v>
      </c>
      <c r="G198" s="192">
        <f t="shared" si="11"/>
        <v>196</v>
      </c>
      <c r="H198" s="192">
        <f t="shared" si="11"/>
        <v>358</v>
      </c>
      <c r="I198" s="192">
        <f t="shared" si="11"/>
        <v>1522</v>
      </c>
      <c r="J198" s="123"/>
      <c r="K198" s="123"/>
    </row>
    <row r="199" spans="1:11" s="210" customFormat="1" ht="12.75" customHeight="1" x14ac:dyDescent="0.25">
      <c r="A199" s="278" t="s">
        <v>200</v>
      </c>
      <c r="B199" s="279"/>
      <c r="C199" s="279"/>
      <c r="D199" s="279"/>
      <c r="E199" s="279"/>
      <c r="F199" s="279"/>
      <c r="G199" s="279"/>
      <c r="H199" s="279"/>
      <c r="I199" s="280"/>
      <c r="J199" s="123"/>
      <c r="K199" s="123"/>
    </row>
    <row r="200" spans="1:11" s="210" customFormat="1" ht="12.75" customHeight="1" x14ac:dyDescent="0.25">
      <c r="A200" s="121">
        <v>1</v>
      </c>
      <c r="B200" s="122" t="s">
        <v>163</v>
      </c>
      <c r="C200" s="192">
        <f t="shared" ref="C200:C230" si="12">D200+E200+F200+G200</f>
        <v>230</v>
      </c>
      <c r="D200" s="163">
        <v>79</v>
      </c>
      <c r="E200" s="163">
        <v>72</v>
      </c>
      <c r="F200" s="163">
        <v>63</v>
      </c>
      <c r="G200" s="163">
        <v>16</v>
      </c>
      <c r="H200" s="163">
        <v>55</v>
      </c>
      <c r="I200" s="163">
        <v>175</v>
      </c>
      <c r="J200" s="123"/>
      <c r="K200" s="123"/>
    </row>
    <row r="201" spans="1:11" s="210" customFormat="1" ht="12.75" customHeight="1" x14ac:dyDescent="0.25">
      <c r="A201" s="121">
        <v>2</v>
      </c>
      <c r="B201" s="122" t="s">
        <v>162</v>
      </c>
      <c r="C201" s="192">
        <f t="shared" si="12"/>
        <v>3</v>
      </c>
      <c r="D201" s="163">
        <v>2</v>
      </c>
      <c r="E201" s="163">
        <v>0</v>
      </c>
      <c r="F201" s="163">
        <v>1</v>
      </c>
      <c r="G201" s="163"/>
      <c r="H201" s="163">
        <v>1</v>
      </c>
      <c r="I201" s="163">
        <v>2</v>
      </c>
      <c r="J201" s="123"/>
      <c r="K201" s="123"/>
    </row>
    <row r="202" spans="1:11" s="210" customFormat="1" ht="12.75" customHeight="1" x14ac:dyDescent="0.25">
      <c r="A202" s="121">
        <v>3</v>
      </c>
      <c r="B202" s="122" t="s">
        <v>161</v>
      </c>
      <c r="C202" s="192">
        <f t="shared" si="12"/>
        <v>5</v>
      </c>
      <c r="D202" s="163">
        <v>3</v>
      </c>
      <c r="E202" s="163">
        <v>1</v>
      </c>
      <c r="F202" s="163">
        <v>1</v>
      </c>
      <c r="G202" s="163"/>
      <c r="H202" s="163">
        <v>4</v>
      </c>
      <c r="I202" s="163">
        <v>1</v>
      </c>
      <c r="J202" s="123"/>
      <c r="K202" s="123"/>
    </row>
    <row r="203" spans="1:11" s="210" customFormat="1" ht="12.75" customHeight="1" x14ac:dyDescent="0.25">
      <c r="A203" s="121">
        <v>4</v>
      </c>
      <c r="B203" s="122" t="s">
        <v>160</v>
      </c>
      <c r="C203" s="192">
        <f t="shared" si="12"/>
        <v>1</v>
      </c>
      <c r="D203" s="163"/>
      <c r="E203" s="163"/>
      <c r="F203" s="163"/>
      <c r="G203" s="163">
        <v>1</v>
      </c>
      <c r="H203" s="163"/>
      <c r="I203" s="163">
        <v>1</v>
      </c>
      <c r="J203" s="123"/>
      <c r="K203" s="123"/>
    </row>
    <row r="204" spans="1:11" s="210" customFormat="1" ht="12.75" customHeight="1" x14ac:dyDescent="0.25">
      <c r="A204" s="121">
        <v>5</v>
      </c>
      <c r="B204" s="122" t="s">
        <v>159</v>
      </c>
      <c r="C204" s="192">
        <f t="shared" si="12"/>
        <v>5</v>
      </c>
      <c r="D204" s="163">
        <v>3</v>
      </c>
      <c r="E204" s="163">
        <v>2</v>
      </c>
      <c r="F204" s="163"/>
      <c r="G204" s="163"/>
      <c r="H204" s="163">
        <v>3</v>
      </c>
      <c r="I204" s="163">
        <v>2</v>
      </c>
      <c r="J204" s="123"/>
      <c r="K204" s="123"/>
    </row>
    <row r="205" spans="1:11" s="210" customFormat="1" ht="12.75" customHeight="1" x14ac:dyDescent="0.25">
      <c r="A205" s="121">
        <v>6</v>
      </c>
      <c r="B205" s="122" t="s">
        <v>158</v>
      </c>
      <c r="C205" s="192">
        <f t="shared" si="12"/>
        <v>2</v>
      </c>
      <c r="D205" s="163">
        <v>0</v>
      </c>
      <c r="E205" s="163">
        <v>1</v>
      </c>
      <c r="F205" s="163"/>
      <c r="G205" s="163">
        <v>1</v>
      </c>
      <c r="H205" s="163"/>
      <c r="I205" s="163">
        <v>2</v>
      </c>
      <c r="J205" s="123"/>
      <c r="K205" s="123"/>
    </row>
    <row r="206" spans="1:11" s="210" customFormat="1" ht="12.75" customHeight="1" x14ac:dyDescent="0.25">
      <c r="A206" s="121">
        <v>7</v>
      </c>
      <c r="B206" s="122" t="s">
        <v>157</v>
      </c>
      <c r="C206" s="192">
        <f t="shared" si="12"/>
        <v>0</v>
      </c>
      <c r="D206" s="163"/>
      <c r="E206" s="163"/>
      <c r="F206" s="163"/>
      <c r="G206" s="163"/>
      <c r="H206" s="163"/>
      <c r="I206" s="163"/>
      <c r="J206" s="123"/>
      <c r="K206" s="123"/>
    </row>
    <row r="207" spans="1:11" s="210" customFormat="1" ht="12.75" customHeight="1" x14ac:dyDescent="0.25">
      <c r="A207" s="121">
        <v>8</v>
      </c>
      <c r="B207" s="122" t="s">
        <v>156</v>
      </c>
      <c r="C207" s="192">
        <f t="shared" si="12"/>
        <v>2</v>
      </c>
      <c r="D207" s="163">
        <v>2</v>
      </c>
      <c r="E207" s="163"/>
      <c r="F207" s="163"/>
      <c r="G207" s="163"/>
      <c r="H207" s="163"/>
      <c r="I207" s="163">
        <v>2</v>
      </c>
      <c r="J207" s="123"/>
      <c r="K207" s="123"/>
    </row>
    <row r="208" spans="1:11" s="210" customFormat="1" ht="12.75" customHeight="1" x14ac:dyDescent="0.25">
      <c r="A208" s="121">
        <v>9</v>
      </c>
      <c r="B208" s="122" t="s">
        <v>155</v>
      </c>
      <c r="C208" s="192">
        <f t="shared" si="12"/>
        <v>0</v>
      </c>
      <c r="D208" s="52"/>
      <c r="E208" s="163"/>
      <c r="F208" s="136"/>
      <c r="G208" s="163"/>
      <c r="H208" s="163"/>
      <c r="I208" s="136"/>
      <c r="J208" s="123"/>
      <c r="K208" s="123"/>
    </row>
    <row r="209" spans="1:11" s="210" customFormat="1" ht="12.75" customHeight="1" x14ac:dyDescent="0.25">
      <c r="A209" s="121">
        <v>10</v>
      </c>
      <c r="B209" s="122" t="s">
        <v>154</v>
      </c>
      <c r="C209" s="192">
        <f t="shared" si="12"/>
        <v>0</v>
      </c>
      <c r="D209" s="52"/>
      <c r="E209" s="163"/>
      <c r="F209" s="136"/>
      <c r="G209" s="163"/>
      <c r="H209" s="163"/>
      <c r="I209" s="136"/>
      <c r="J209" s="123"/>
      <c r="K209" s="123"/>
    </row>
    <row r="210" spans="1:11" s="210" customFormat="1" ht="12.75" customHeight="1" x14ac:dyDescent="0.25">
      <c r="A210" s="121">
        <v>11</v>
      </c>
      <c r="B210" s="122" t="s">
        <v>153</v>
      </c>
      <c r="C210" s="192">
        <f t="shared" si="12"/>
        <v>1</v>
      </c>
      <c r="D210" s="52"/>
      <c r="E210" s="163"/>
      <c r="F210" s="136">
        <v>1</v>
      </c>
      <c r="G210" s="163"/>
      <c r="H210" s="163"/>
      <c r="I210" s="136">
        <v>1</v>
      </c>
      <c r="J210" s="123"/>
      <c r="K210" s="123"/>
    </row>
    <row r="211" spans="1:11" s="210" customFormat="1" ht="12.75" customHeight="1" x14ac:dyDescent="0.25">
      <c r="A211" s="121">
        <v>12</v>
      </c>
      <c r="B211" s="122" t="s">
        <v>152</v>
      </c>
      <c r="C211" s="192">
        <f t="shared" si="12"/>
        <v>0</v>
      </c>
      <c r="D211" s="52"/>
      <c r="E211" s="163"/>
      <c r="F211" s="136"/>
      <c r="G211" s="163"/>
      <c r="H211" s="163"/>
      <c r="I211" s="136"/>
      <c r="J211" s="123"/>
      <c r="K211" s="123"/>
    </row>
    <row r="212" spans="1:11" s="210" customFormat="1" ht="12.75" customHeight="1" x14ac:dyDescent="0.25">
      <c r="A212" s="121">
        <v>13</v>
      </c>
      <c r="B212" s="122" t="s">
        <v>151</v>
      </c>
      <c r="C212" s="192">
        <f t="shared" si="12"/>
        <v>0</v>
      </c>
      <c r="D212" s="52"/>
      <c r="E212" s="163"/>
      <c r="F212" s="136"/>
      <c r="G212" s="163"/>
      <c r="H212" s="163"/>
      <c r="I212" s="136"/>
      <c r="J212" s="123"/>
      <c r="K212" s="123"/>
    </row>
    <row r="213" spans="1:11" s="210" customFormat="1" ht="12.75" customHeight="1" x14ac:dyDescent="0.25">
      <c r="A213" s="121">
        <v>14</v>
      </c>
      <c r="B213" s="122" t="s">
        <v>150</v>
      </c>
      <c r="C213" s="192">
        <f t="shared" si="12"/>
        <v>0</v>
      </c>
      <c r="D213" s="52"/>
      <c r="E213" s="163"/>
      <c r="F213" s="136"/>
      <c r="G213" s="163"/>
      <c r="H213" s="163"/>
      <c r="I213" s="136"/>
      <c r="J213" s="123"/>
      <c r="K213" s="123"/>
    </row>
    <row r="214" spans="1:11" s="210" customFormat="1" ht="12.75" customHeight="1" x14ac:dyDescent="0.25">
      <c r="A214" s="121">
        <v>15</v>
      </c>
      <c r="B214" s="122" t="s">
        <v>149</v>
      </c>
      <c r="C214" s="192">
        <f t="shared" si="12"/>
        <v>0</v>
      </c>
      <c r="D214" s="52"/>
      <c r="E214" s="163"/>
      <c r="F214" s="136"/>
      <c r="G214" s="163"/>
      <c r="H214" s="163"/>
      <c r="I214" s="136"/>
      <c r="J214" s="123"/>
      <c r="K214" s="123"/>
    </row>
    <row r="215" spans="1:11" s="210" customFormat="1" ht="12.75" customHeight="1" x14ac:dyDescent="0.25">
      <c r="A215" s="121">
        <v>16</v>
      </c>
      <c r="B215" s="122" t="s">
        <v>148</v>
      </c>
      <c r="C215" s="192">
        <f t="shared" si="12"/>
        <v>0</v>
      </c>
      <c r="D215" s="52"/>
      <c r="E215" s="163"/>
      <c r="F215" s="136"/>
      <c r="G215" s="163"/>
      <c r="H215" s="163"/>
      <c r="I215" s="136"/>
      <c r="J215" s="123"/>
      <c r="K215" s="123"/>
    </row>
    <row r="216" spans="1:11" s="210" customFormat="1" ht="12.75" customHeight="1" x14ac:dyDescent="0.25">
      <c r="A216" s="121">
        <v>17</v>
      </c>
      <c r="B216" s="122" t="s">
        <v>147</v>
      </c>
      <c r="C216" s="192">
        <f t="shared" si="12"/>
        <v>0</v>
      </c>
      <c r="D216" s="52"/>
      <c r="E216" s="163"/>
      <c r="F216" s="136"/>
      <c r="G216" s="163"/>
      <c r="H216" s="163"/>
      <c r="I216" s="136"/>
      <c r="J216" s="123"/>
      <c r="K216" s="123"/>
    </row>
    <row r="217" spans="1:11" s="210" customFormat="1" ht="12.75" customHeight="1" x14ac:dyDescent="0.25">
      <c r="A217" s="121">
        <v>18</v>
      </c>
      <c r="B217" s="122" t="s">
        <v>146</v>
      </c>
      <c r="C217" s="192">
        <f t="shared" si="12"/>
        <v>0</v>
      </c>
      <c r="D217" s="52"/>
      <c r="E217" s="163"/>
      <c r="F217" s="136"/>
      <c r="G217" s="163"/>
      <c r="H217" s="163"/>
      <c r="I217" s="136"/>
      <c r="J217" s="123"/>
      <c r="K217" s="123"/>
    </row>
    <row r="218" spans="1:11" s="210" customFormat="1" ht="12.75" customHeight="1" x14ac:dyDescent="0.25">
      <c r="A218" s="121">
        <v>19</v>
      </c>
      <c r="B218" s="122" t="s">
        <v>145</v>
      </c>
      <c r="C218" s="192">
        <f t="shared" si="12"/>
        <v>0</v>
      </c>
      <c r="D218" s="52"/>
      <c r="E218" s="163"/>
      <c r="F218" s="136"/>
      <c r="G218" s="163"/>
      <c r="H218" s="163"/>
      <c r="I218" s="136"/>
      <c r="J218" s="123"/>
      <c r="K218" s="123"/>
    </row>
    <row r="219" spans="1:11" s="210" customFormat="1" ht="12.75" customHeight="1" x14ac:dyDescent="0.25">
      <c r="A219" s="121">
        <v>20</v>
      </c>
      <c r="B219" s="122" t="s">
        <v>144</v>
      </c>
      <c r="C219" s="192">
        <f t="shared" si="12"/>
        <v>0</v>
      </c>
      <c r="D219" s="52"/>
      <c r="E219" s="163"/>
      <c r="F219" s="136"/>
      <c r="G219" s="163"/>
      <c r="H219" s="163"/>
      <c r="I219" s="136"/>
      <c r="J219" s="123"/>
      <c r="K219" s="123"/>
    </row>
    <row r="220" spans="1:11" s="210" customFormat="1" ht="12.75" customHeight="1" x14ac:dyDescent="0.25">
      <c r="A220" s="121">
        <v>21</v>
      </c>
      <c r="B220" s="122" t="s">
        <v>143</v>
      </c>
      <c r="C220" s="192">
        <f t="shared" si="12"/>
        <v>0</v>
      </c>
      <c r="D220" s="52"/>
      <c r="E220" s="163"/>
      <c r="F220" s="136"/>
      <c r="G220" s="163"/>
      <c r="H220" s="163"/>
      <c r="I220" s="136"/>
      <c r="J220" s="123"/>
      <c r="K220" s="123"/>
    </row>
    <row r="221" spans="1:11" s="210" customFormat="1" ht="12.75" customHeight="1" x14ac:dyDescent="0.25">
      <c r="A221" s="121">
        <v>22</v>
      </c>
      <c r="B221" s="122" t="s">
        <v>142</v>
      </c>
      <c r="C221" s="192">
        <f t="shared" si="12"/>
        <v>0</v>
      </c>
      <c r="D221" s="52"/>
      <c r="E221" s="163"/>
      <c r="F221" s="136"/>
      <c r="G221" s="163"/>
      <c r="H221" s="163"/>
      <c r="I221" s="136"/>
      <c r="J221" s="123"/>
      <c r="K221" s="123"/>
    </row>
    <row r="222" spans="1:11" s="210" customFormat="1" ht="12.75" customHeight="1" x14ac:dyDescent="0.25">
      <c r="A222" s="121">
        <v>23</v>
      </c>
      <c r="B222" s="122" t="s">
        <v>141</v>
      </c>
      <c r="C222" s="192">
        <f t="shared" si="12"/>
        <v>0</v>
      </c>
      <c r="D222" s="52"/>
      <c r="E222" s="163"/>
      <c r="F222" s="136"/>
      <c r="G222" s="163"/>
      <c r="H222" s="163"/>
      <c r="I222" s="136"/>
      <c r="J222" s="123"/>
      <c r="K222" s="123"/>
    </row>
    <row r="223" spans="1:11" s="210" customFormat="1" ht="12.75" customHeight="1" x14ac:dyDescent="0.25">
      <c r="A223" s="121">
        <v>24</v>
      </c>
      <c r="B223" s="122" t="s">
        <v>140</v>
      </c>
      <c r="C223" s="192">
        <f t="shared" si="12"/>
        <v>0</v>
      </c>
      <c r="D223" s="52"/>
      <c r="E223" s="163"/>
      <c r="F223" s="136"/>
      <c r="G223" s="163"/>
      <c r="H223" s="163"/>
      <c r="I223" s="136"/>
      <c r="J223" s="123"/>
      <c r="K223" s="123"/>
    </row>
    <row r="224" spans="1:11" s="210" customFormat="1" ht="12.75" customHeight="1" x14ac:dyDescent="0.25">
      <c r="A224" s="121">
        <v>25</v>
      </c>
      <c r="B224" s="122" t="s">
        <v>139</v>
      </c>
      <c r="C224" s="192">
        <f t="shared" si="12"/>
        <v>1</v>
      </c>
      <c r="D224" s="52"/>
      <c r="E224" s="163"/>
      <c r="F224" s="136">
        <v>1</v>
      </c>
      <c r="G224" s="163"/>
      <c r="H224" s="163"/>
      <c r="I224" s="136">
        <v>1</v>
      </c>
      <c r="J224" s="123"/>
      <c r="K224" s="123"/>
    </row>
    <row r="225" spans="1:11" s="210" customFormat="1" ht="12.75" customHeight="1" x14ac:dyDescent="0.25">
      <c r="A225" s="121">
        <v>26</v>
      </c>
      <c r="B225" s="122" t="s">
        <v>138</v>
      </c>
      <c r="C225" s="192">
        <f t="shared" si="12"/>
        <v>0</v>
      </c>
      <c r="D225" s="52"/>
      <c r="E225" s="163"/>
      <c r="F225" s="136"/>
      <c r="G225" s="163"/>
      <c r="H225" s="163"/>
      <c r="I225" s="136"/>
      <c r="J225" s="123"/>
      <c r="K225" s="123"/>
    </row>
    <row r="226" spans="1:11" s="210" customFormat="1" ht="12.75" customHeight="1" x14ac:dyDescent="0.25">
      <c r="A226" s="121">
        <v>27</v>
      </c>
      <c r="B226" s="122" t="s">
        <v>137</v>
      </c>
      <c r="C226" s="192">
        <f t="shared" si="12"/>
        <v>0</v>
      </c>
      <c r="D226" s="52"/>
      <c r="E226" s="163"/>
      <c r="F226" s="136"/>
      <c r="G226" s="163"/>
      <c r="H226" s="163"/>
      <c r="I226" s="136"/>
      <c r="J226" s="123"/>
      <c r="K226" s="123"/>
    </row>
    <row r="227" spans="1:11" s="210" customFormat="1" ht="12.75" customHeight="1" x14ac:dyDescent="0.25">
      <c r="A227" s="121">
        <v>28</v>
      </c>
      <c r="B227" s="122" t="s">
        <v>136</v>
      </c>
      <c r="C227" s="192">
        <f t="shared" si="12"/>
        <v>0</v>
      </c>
      <c r="D227" s="52"/>
      <c r="E227" s="163"/>
      <c r="F227" s="136"/>
      <c r="G227" s="163"/>
      <c r="H227" s="163"/>
      <c r="I227" s="136"/>
      <c r="J227" s="123"/>
      <c r="K227" s="123"/>
    </row>
    <row r="228" spans="1:11" s="210" customFormat="1" ht="12.75" customHeight="1" x14ac:dyDescent="0.25">
      <c r="A228" s="121">
        <v>29</v>
      </c>
      <c r="B228" s="122" t="s">
        <v>135</v>
      </c>
      <c r="C228" s="192">
        <f t="shared" si="12"/>
        <v>0</v>
      </c>
      <c r="D228" s="52"/>
      <c r="E228" s="163"/>
      <c r="F228" s="136"/>
      <c r="G228" s="163"/>
      <c r="H228" s="163"/>
      <c r="I228" s="136"/>
      <c r="J228" s="123"/>
      <c r="K228" s="123"/>
    </row>
    <row r="229" spans="1:11" s="210" customFormat="1" ht="12.75" customHeight="1" x14ac:dyDescent="0.25">
      <c r="A229" s="121">
        <v>30</v>
      </c>
      <c r="B229" s="122" t="s">
        <v>134</v>
      </c>
      <c r="C229" s="192">
        <f t="shared" si="12"/>
        <v>0</v>
      </c>
      <c r="D229" s="52"/>
      <c r="E229" s="163"/>
      <c r="F229" s="136"/>
      <c r="G229" s="163"/>
      <c r="H229" s="163"/>
      <c r="I229" s="136"/>
      <c r="J229" s="123"/>
      <c r="K229" s="123"/>
    </row>
    <row r="230" spans="1:11" s="210" customFormat="1" ht="12.75" customHeight="1" x14ac:dyDescent="0.25">
      <c r="A230" s="267" t="s">
        <v>11</v>
      </c>
      <c r="B230" s="269"/>
      <c r="C230" s="192">
        <f t="shared" si="12"/>
        <v>250</v>
      </c>
      <c r="D230" s="192">
        <f t="shared" ref="D230:I230" si="13">SUM(D200:D229)</f>
        <v>89</v>
      </c>
      <c r="E230" s="192">
        <f t="shared" si="13"/>
        <v>76</v>
      </c>
      <c r="F230" s="192">
        <f t="shared" si="13"/>
        <v>67</v>
      </c>
      <c r="G230" s="192">
        <f t="shared" si="13"/>
        <v>18</v>
      </c>
      <c r="H230" s="192">
        <f t="shared" si="13"/>
        <v>63</v>
      </c>
      <c r="I230" s="192">
        <f t="shared" si="13"/>
        <v>187</v>
      </c>
      <c r="J230" s="123"/>
      <c r="K230" s="123"/>
    </row>
    <row r="231" spans="1:11" s="210" customFormat="1" ht="12.75" customHeight="1" x14ac:dyDescent="0.25">
      <c r="A231" s="278" t="s">
        <v>199</v>
      </c>
      <c r="B231" s="279"/>
      <c r="C231" s="279"/>
      <c r="D231" s="279"/>
      <c r="E231" s="279"/>
      <c r="F231" s="279"/>
      <c r="G231" s="279"/>
      <c r="H231" s="279"/>
      <c r="I231" s="280"/>
      <c r="J231" s="123"/>
      <c r="K231" s="123"/>
    </row>
    <row r="232" spans="1:11" s="210" customFormat="1" ht="12.75" customHeight="1" x14ac:dyDescent="0.25">
      <c r="A232" s="121">
        <v>1</v>
      </c>
      <c r="B232" s="122" t="s">
        <v>163</v>
      </c>
      <c r="C232" s="192">
        <f t="shared" ref="C232:C262" si="14">D232+E232+F232+G232</f>
        <v>119</v>
      </c>
      <c r="D232" s="163">
        <v>51</v>
      </c>
      <c r="E232" s="163">
        <v>33</v>
      </c>
      <c r="F232" s="163">
        <v>19</v>
      </c>
      <c r="G232" s="202">
        <v>16</v>
      </c>
      <c r="H232" s="163">
        <v>49</v>
      </c>
      <c r="I232" s="163">
        <v>70</v>
      </c>
      <c r="J232" s="123"/>
      <c r="K232" s="123"/>
    </row>
    <row r="233" spans="1:11" s="210" customFormat="1" ht="12.75" customHeight="1" x14ac:dyDescent="0.25">
      <c r="A233" s="121">
        <v>2</v>
      </c>
      <c r="B233" s="122" t="s">
        <v>162</v>
      </c>
      <c r="C233" s="192">
        <f t="shared" si="14"/>
        <v>2</v>
      </c>
      <c r="D233" s="163"/>
      <c r="E233" s="163">
        <v>1</v>
      </c>
      <c r="F233" s="163">
        <v>1</v>
      </c>
      <c r="G233" s="202"/>
      <c r="H233" s="163"/>
      <c r="I233" s="163">
        <v>2</v>
      </c>
      <c r="J233" s="123"/>
      <c r="K233" s="123"/>
    </row>
    <row r="234" spans="1:11" s="210" customFormat="1" ht="12.75" customHeight="1" x14ac:dyDescent="0.25">
      <c r="A234" s="121">
        <v>3</v>
      </c>
      <c r="B234" s="122" t="s">
        <v>161</v>
      </c>
      <c r="C234" s="192">
        <f t="shared" si="14"/>
        <v>1</v>
      </c>
      <c r="D234" s="163"/>
      <c r="E234" s="163">
        <v>1</v>
      </c>
      <c r="F234" s="163"/>
      <c r="G234" s="202"/>
      <c r="H234" s="163"/>
      <c r="I234" s="163">
        <v>1</v>
      </c>
      <c r="J234" s="123"/>
      <c r="K234" s="123"/>
    </row>
    <row r="235" spans="1:11" s="210" customFormat="1" ht="12.75" customHeight="1" x14ac:dyDescent="0.25">
      <c r="A235" s="121">
        <v>4</v>
      </c>
      <c r="B235" s="122" t="s">
        <v>160</v>
      </c>
      <c r="C235" s="192">
        <f t="shared" si="14"/>
        <v>0</v>
      </c>
      <c r="D235" s="163"/>
      <c r="E235" s="163"/>
      <c r="F235" s="163"/>
      <c r="G235" s="202"/>
      <c r="H235" s="163"/>
      <c r="I235" s="163"/>
      <c r="J235" s="123"/>
      <c r="K235" s="123"/>
    </row>
    <row r="236" spans="1:11" s="210" customFormat="1" ht="12.75" customHeight="1" x14ac:dyDescent="0.25">
      <c r="A236" s="121">
        <v>5</v>
      </c>
      <c r="B236" s="122" t="s">
        <v>159</v>
      </c>
      <c r="C236" s="192">
        <f t="shared" si="14"/>
        <v>1</v>
      </c>
      <c r="D236" s="163"/>
      <c r="E236" s="163">
        <v>1</v>
      </c>
      <c r="F236" s="163"/>
      <c r="G236" s="202"/>
      <c r="H236" s="163"/>
      <c r="I236" s="163">
        <v>1</v>
      </c>
      <c r="J236" s="123"/>
      <c r="K236" s="123"/>
    </row>
    <row r="237" spans="1:11" s="210" customFormat="1" ht="12.75" customHeight="1" x14ac:dyDescent="0.25">
      <c r="A237" s="121">
        <v>6</v>
      </c>
      <c r="B237" s="122" t="s">
        <v>158</v>
      </c>
      <c r="C237" s="192">
        <f t="shared" si="14"/>
        <v>0</v>
      </c>
      <c r="D237" s="163"/>
      <c r="E237" s="163"/>
      <c r="F237" s="163"/>
      <c r="G237" s="202"/>
      <c r="H237" s="163"/>
      <c r="I237" s="163"/>
      <c r="J237" s="123"/>
      <c r="K237" s="123"/>
    </row>
    <row r="238" spans="1:11" s="210" customFormat="1" ht="12.75" customHeight="1" x14ac:dyDescent="0.25">
      <c r="A238" s="121">
        <v>7</v>
      </c>
      <c r="B238" s="122" t="s">
        <v>157</v>
      </c>
      <c r="C238" s="192">
        <f t="shared" si="14"/>
        <v>0</v>
      </c>
      <c r="D238" s="163"/>
      <c r="E238" s="163"/>
      <c r="F238" s="163"/>
      <c r="G238" s="202"/>
      <c r="H238" s="163"/>
      <c r="I238" s="163"/>
      <c r="J238" s="123"/>
      <c r="K238" s="123"/>
    </row>
    <row r="239" spans="1:11" s="210" customFormat="1" ht="12.75" customHeight="1" x14ac:dyDescent="0.25">
      <c r="A239" s="121">
        <v>8</v>
      </c>
      <c r="B239" s="122" t="s">
        <v>156</v>
      </c>
      <c r="C239" s="192">
        <f t="shared" si="14"/>
        <v>4</v>
      </c>
      <c r="D239" s="163">
        <v>2</v>
      </c>
      <c r="E239" s="163">
        <v>1</v>
      </c>
      <c r="F239" s="163">
        <v>1</v>
      </c>
      <c r="G239" s="202"/>
      <c r="H239" s="163">
        <v>2</v>
      </c>
      <c r="I239" s="163">
        <v>2</v>
      </c>
      <c r="J239" s="123"/>
      <c r="K239" s="123"/>
    </row>
    <row r="240" spans="1:11" s="210" customFormat="1" ht="12.75" customHeight="1" x14ac:dyDescent="0.25">
      <c r="A240" s="121">
        <v>9</v>
      </c>
      <c r="B240" s="122" t="s">
        <v>155</v>
      </c>
      <c r="C240" s="192">
        <f t="shared" si="14"/>
        <v>0</v>
      </c>
      <c r="D240" s="52"/>
      <c r="E240" s="163"/>
      <c r="F240" s="136"/>
      <c r="G240" s="163"/>
      <c r="H240" s="163"/>
      <c r="I240" s="136"/>
      <c r="J240" s="123"/>
      <c r="K240" s="123"/>
    </row>
    <row r="241" spans="1:11" s="210" customFormat="1" ht="12.75" customHeight="1" x14ac:dyDescent="0.25">
      <c r="A241" s="121">
        <v>10</v>
      </c>
      <c r="B241" s="122" t="s">
        <v>154</v>
      </c>
      <c r="C241" s="192">
        <f t="shared" si="14"/>
        <v>0</v>
      </c>
      <c r="D241" s="52"/>
      <c r="E241" s="163"/>
      <c r="F241" s="136"/>
      <c r="G241" s="163"/>
      <c r="H241" s="163"/>
      <c r="I241" s="136"/>
      <c r="J241" s="123"/>
      <c r="K241" s="123"/>
    </row>
    <row r="242" spans="1:11" s="210" customFormat="1" ht="12.75" customHeight="1" x14ac:dyDescent="0.25">
      <c r="A242" s="121">
        <v>11</v>
      </c>
      <c r="B242" s="122" t="s">
        <v>153</v>
      </c>
      <c r="C242" s="192">
        <f t="shared" si="14"/>
        <v>0</v>
      </c>
      <c r="D242" s="52"/>
      <c r="E242" s="163"/>
      <c r="F242" s="136"/>
      <c r="G242" s="163"/>
      <c r="H242" s="163"/>
      <c r="I242" s="136"/>
      <c r="J242" s="123"/>
      <c r="K242" s="123"/>
    </row>
    <row r="243" spans="1:11" s="210" customFormat="1" ht="12.75" customHeight="1" x14ac:dyDescent="0.25">
      <c r="A243" s="121">
        <v>12</v>
      </c>
      <c r="B243" s="122" t="s">
        <v>152</v>
      </c>
      <c r="C243" s="192">
        <f t="shared" si="14"/>
        <v>0</v>
      </c>
      <c r="D243" s="52"/>
      <c r="E243" s="163"/>
      <c r="F243" s="136"/>
      <c r="G243" s="163"/>
      <c r="H243" s="163"/>
      <c r="I243" s="136"/>
      <c r="J243" s="123"/>
      <c r="K243" s="123"/>
    </row>
    <row r="244" spans="1:11" s="210" customFormat="1" ht="12.75" customHeight="1" x14ac:dyDescent="0.25">
      <c r="A244" s="121">
        <v>13</v>
      </c>
      <c r="B244" s="122" t="s">
        <v>151</v>
      </c>
      <c r="C244" s="192">
        <f t="shared" si="14"/>
        <v>0</v>
      </c>
      <c r="D244" s="52"/>
      <c r="E244" s="163"/>
      <c r="F244" s="136"/>
      <c r="G244" s="163"/>
      <c r="H244" s="163"/>
      <c r="I244" s="136"/>
      <c r="J244" s="123"/>
      <c r="K244" s="123"/>
    </row>
    <row r="245" spans="1:11" s="210" customFormat="1" ht="12.75" customHeight="1" x14ac:dyDescent="0.25">
      <c r="A245" s="121">
        <v>14</v>
      </c>
      <c r="B245" s="122" t="s">
        <v>150</v>
      </c>
      <c r="C245" s="192">
        <f t="shared" si="14"/>
        <v>0</v>
      </c>
      <c r="D245" s="52"/>
      <c r="E245" s="163"/>
      <c r="F245" s="136"/>
      <c r="G245" s="163"/>
      <c r="H245" s="163"/>
      <c r="I245" s="136"/>
      <c r="J245" s="123"/>
      <c r="K245" s="123"/>
    </row>
    <row r="246" spans="1:11" s="210" customFormat="1" ht="12.75" customHeight="1" x14ac:dyDescent="0.25">
      <c r="A246" s="121">
        <v>15</v>
      </c>
      <c r="B246" s="122" t="s">
        <v>149</v>
      </c>
      <c r="C246" s="192">
        <f t="shared" si="14"/>
        <v>0</v>
      </c>
      <c r="D246" s="52"/>
      <c r="E246" s="163"/>
      <c r="F246" s="136"/>
      <c r="G246" s="163"/>
      <c r="H246" s="163"/>
      <c r="I246" s="136"/>
      <c r="J246" s="123"/>
      <c r="K246" s="123"/>
    </row>
    <row r="247" spans="1:11" s="210" customFormat="1" ht="12.75" customHeight="1" x14ac:dyDescent="0.25">
      <c r="A247" s="121">
        <v>16</v>
      </c>
      <c r="B247" s="122" t="s">
        <v>148</v>
      </c>
      <c r="C247" s="192">
        <f t="shared" si="14"/>
        <v>0</v>
      </c>
      <c r="D247" s="52"/>
      <c r="E247" s="163"/>
      <c r="F247" s="136"/>
      <c r="G247" s="163"/>
      <c r="H247" s="163"/>
      <c r="I247" s="136"/>
      <c r="J247" s="123"/>
      <c r="K247" s="123"/>
    </row>
    <row r="248" spans="1:11" s="210" customFormat="1" ht="12.75" customHeight="1" x14ac:dyDescent="0.25">
      <c r="A248" s="121">
        <v>17</v>
      </c>
      <c r="B248" s="122" t="s">
        <v>147</v>
      </c>
      <c r="C248" s="192">
        <f t="shared" si="14"/>
        <v>0</v>
      </c>
      <c r="D248" s="52"/>
      <c r="E248" s="163"/>
      <c r="F248" s="136"/>
      <c r="G248" s="163"/>
      <c r="H248" s="163"/>
      <c r="I248" s="136"/>
      <c r="J248" s="123"/>
      <c r="K248" s="123"/>
    </row>
    <row r="249" spans="1:11" s="210" customFormat="1" ht="12.75" customHeight="1" x14ac:dyDescent="0.25">
      <c r="A249" s="121">
        <v>18</v>
      </c>
      <c r="B249" s="122" t="s">
        <v>146</v>
      </c>
      <c r="C249" s="192">
        <f t="shared" si="14"/>
        <v>0</v>
      </c>
      <c r="D249" s="52"/>
      <c r="E249" s="163"/>
      <c r="F249" s="136"/>
      <c r="G249" s="163"/>
      <c r="H249" s="163"/>
      <c r="I249" s="136"/>
      <c r="J249" s="123"/>
      <c r="K249" s="123"/>
    </row>
    <row r="250" spans="1:11" s="210" customFormat="1" ht="12.75" customHeight="1" x14ac:dyDescent="0.25">
      <c r="A250" s="121">
        <v>19</v>
      </c>
      <c r="B250" s="122" t="s">
        <v>145</v>
      </c>
      <c r="C250" s="192">
        <f t="shared" si="14"/>
        <v>0</v>
      </c>
      <c r="D250" s="52"/>
      <c r="E250" s="163"/>
      <c r="F250" s="136"/>
      <c r="G250" s="163"/>
      <c r="H250" s="163"/>
      <c r="I250" s="136"/>
      <c r="J250" s="123"/>
      <c r="K250" s="123"/>
    </row>
    <row r="251" spans="1:11" s="210" customFormat="1" ht="12.75" customHeight="1" x14ac:dyDescent="0.25">
      <c r="A251" s="121">
        <v>20</v>
      </c>
      <c r="B251" s="122" t="s">
        <v>144</v>
      </c>
      <c r="C251" s="192">
        <f t="shared" si="14"/>
        <v>0</v>
      </c>
      <c r="D251" s="52"/>
      <c r="E251" s="163"/>
      <c r="F251" s="136"/>
      <c r="G251" s="163"/>
      <c r="H251" s="163"/>
      <c r="I251" s="136"/>
      <c r="J251" s="123"/>
      <c r="K251" s="123"/>
    </row>
    <row r="252" spans="1:11" s="210" customFormat="1" ht="12.75" customHeight="1" x14ac:dyDescent="0.25">
      <c r="A252" s="121">
        <v>21</v>
      </c>
      <c r="B252" s="122" t="s">
        <v>143</v>
      </c>
      <c r="C252" s="192">
        <f t="shared" si="14"/>
        <v>0</v>
      </c>
      <c r="D252" s="52"/>
      <c r="E252" s="163"/>
      <c r="F252" s="136"/>
      <c r="G252" s="163"/>
      <c r="H252" s="163"/>
      <c r="I252" s="136"/>
      <c r="J252" s="123"/>
      <c r="K252" s="123"/>
    </row>
    <row r="253" spans="1:11" s="210" customFormat="1" ht="12.75" customHeight="1" x14ac:dyDescent="0.25">
      <c r="A253" s="121">
        <v>22</v>
      </c>
      <c r="B253" s="122" t="s">
        <v>142</v>
      </c>
      <c r="C253" s="192">
        <f t="shared" si="14"/>
        <v>0</v>
      </c>
      <c r="D253" s="52"/>
      <c r="E253" s="163"/>
      <c r="F253" s="136"/>
      <c r="G253" s="163"/>
      <c r="H253" s="163"/>
      <c r="I253" s="136"/>
      <c r="J253" s="123"/>
      <c r="K253" s="123"/>
    </row>
    <row r="254" spans="1:11" s="210" customFormat="1" ht="12.75" customHeight="1" x14ac:dyDescent="0.25">
      <c r="A254" s="121">
        <v>23</v>
      </c>
      <c r="B254" s="122" t="s">
        <v>141</v>
      </c>
      <c r="C254" s="192">
        <f t="shared" si="14"/>
        <v>0</v>
      </c>
      <c r="D254" s="52"/>
      <c r="E254" s="163"/>
      <c r="F254" s="136"/>
      <c r="G254" s="163"/>
      <c r="H254" s="163"/>
      <c r="I254" s="136"/>
      <c r="J254" s="123"/>
      <c r="K254" s="123"/>
    </row>
    <row r="255" spans="1:11" s="210" customFormat="1" ht="12.75" customHeight="1" x14ac:dyDescent="0.25">
      <c r="A255" s="121">
        <v>24</v>
      </c>
      <c r="B255" s="122" t="s">
        <v>140</v>
      </c>
      <c r="C255" s="192">
        <f t="shared" si="14"/>
        <v>0</v>
      </c>
      <c r="D255" s="52"/>
      <c r="E255" s="163"/>
      <c r="F255" s="136"/>
      <c r="G255" s="163"/>
      <c r="H255" s="163"/>
      <c r="I255" s="136"/>
      <c r="J255" s="123"/>
      <c r="K255" s="123"/>
    </row>
    <row r="256" spans="1:11" s="210" customFormat="1" ht="12.75" customHeight="1" x14ac:dyDescent="0.25">
      <c r="A256" s="121">
        <v>25</v>
      </c>
      <c r="B256" s="122" t="s">
        <v>139</v>
      </c>
      <c r="C256" s="192">
        <f t="shared" si="14"/>
        <v>0</v>
      </c>
      <c r="D256" s="52"/>
      <c r="E256" s="163"/>
      <c r="F256" s="136"/>
      <c r="G256" s="163"/>
      <c r="H256" s="163"/>
      <c r="I256" s="136"/>
      <c r="J256" s="123"/>
      <c r="K256" s="123"/>
    </row>
    <row r="257" spans="1:11" s="210" customFormat="1" ht="12.75" customHeight="1" x14ac:dyDescent="0.25">
      <c r="A257" s="121">
        <v>26</v>
      </c>
      <c r="B257" s="122" t="s">
        <v>138</v>
      </c>
      <c r="C257" s="192">
        <f t="shared" si="14"/>
        <v>0</v>
      </c>
      <c r="D257" s="52"/>
      <c r="E257" s="163"/>
      <c r="F257" s="136"/>
      <c r="G257" s="163"/>
      <c r="H257" s="163"/>
      <c r="I257" s="136"/>
      <c r="J257" s="123"/>
      <c r="K257" s="123"/>
    </row>
    <row r="258" spans="1:11" s="210" customFormat="1" ht="12.75" customHeight="1" x14ac:dyDescent="0.25">
      <c r="A258" s="121">
        <v>27</v>
      </c>
      <c r="B258" s="122" t="s">
        <v>137</v>
      </c>
      <c r="C258" s="192">
        <f t="shared" si="14"/>
        <v>0</v>
      </c>
      <c r="D258" s="52"/>
      <c r="E258" s="163"/>
      <c r="F258" s="136"/>
      <c r="G258" s="163"/>
      <c r="H258" s="163"/>
      <c r="I258" s="136"/>
      <c r="J258" s="123"/>
      <c r="K258" s="123"/>
    </row>
    <row r="259" spans="1:11" s="210" customFormat="1" ht="12.75" customHeight="1" x14ac:dyDescent="0.25">
      <c r="A259" s="121">
        <v>28</v>
      </c>
      <c r="B259" s="122" t="s">
        <v>136</v>
      </c>
      <c r="C259" s="192">
        <f t="shared" si="14"/>
        <v>0</v>
      </c>
      <c r="D259" s="52"/>
      <c r="E259" s="163"/>
      <c r="F259" s="136"/>
      <c r="G259" s="163"/>
      <c r="H259" s="163"/>
      <c r="I259" s="136"/>
      <c r="J259" s="123"/>
      <c r="K259" s="123"/>
    </row>
    <row r="260" spans="1:11" s="210" customFormat="1" ht="12.75" customHeight="1" x14ac:dyDescent="0.25">
      <c r="A260" s="121">
        <v>29</v>
      </c>
      <c r="B260" s="122" t="s">
        <v>135</v>
      </c>
      <c r="C260" s="192">
        <f t="shared" si="14"/>
        <v>0</v>
      </c>
      <c r="D260" s="52"/>
      <c r="E260" s="163"/>
      <c r="F260" s="136"/>
      <c r="G260" s="163"/>
      <c r="H260" s="163"/>
      <c r="I260" s="136"/>
      <c r="J260" s="123"/>
      <c r="K260" s="123"/>
    </row>
    <row r="261" spans="1:11" s="210" customFormat="1" ht="12.75" customHeight="1" x14ac:dyDescent="0.25">
      <c r="A261" s="121">
        <v>30</v>
      </c>
      <c r="B261" s="122" t="s">
        <v>134</v>
      </c>
      <c r="C261" s="192">
        <f t="shared" si="14"/>
        <v>0</v>
      </c>
      <c r="D261" s="52"/>
      <c r="E261" s="163"/>
      <c r="F261" s="136"/>
      <c r="G261" s="163"/>
      <c r="H261" s="163"/>
      <c r="I261" s="136"/>
      <c r="J261" s="123"/>
      <c r="K261" s="123"/>
    </row>
    <row r="262" spans="1:11" s="210" customFormat="1" ht="12.75" customHeight="1" x14ac:dyDescent="0.25">
      <c r="A262" s="267" t="s">
        <v>11</v>
      </c>
      <c r="B262" s="269"/>
      <c r="C262" s="192">
        <f t="shared" si="14"/>
        <v>127</v>
      </c>
      <c r="D262" s="192">
        <f t="shared" ref="D262:I262" si="15">SUM(D232:D261)</f>
        <v>53</v>
      </c>
      <c r="E262" s="192">
        <f t="shared" si="15"/>
        <v>37</v>
      </c>
      <c r="F262" s="192">
        <f t="shared" si="15"/>
        <v>21</v>
      </c>
      <c r="G262" s="192">
        <f t="shared" si="15"/>
        <v>16</v>
      </c>
      <c r="H262" s="192">
        <f t="shared" si="15"/>
        <v>51</v>
      </c>
      <c r="I262" s="192">
        <f t="shared" si="15"/>
        <v>76</v>
      </c>
      <c r="J262" s="123"/>
      <c r="K262" s="123"/>
    </row>
    <row r="263" spans="1:11" s="210" customFormat="1" ht="12.75" customHeight="1" x14ac:dyDescent="0.25">
      <c r="A263" s="278" t="s">
        <v>129</v>
      </c>
      <c r="B263" s="279"/>
      <c r="C263" s="279"/>
      <c r="D263" s="279"/>
      <c r="E263" s="279"/>
      <c r="F263" s="279"/>
      <c r="G263" s="279"/>
      <c r="H263" s="279"/>
      <c r="I263" s="280"/>
      <c r="J263" s="123"/>
      <c r="K263" s="123"/>
    </row>
    <row r="264" spans="1:11" s="210" customFormat="1" ht="12.75" customHeight="1" x14ac:dyDescent="0.25">
      <c r="A264" s="121">
        <v>1</v>
      </c>
      <c r="B264" s="122" t="s">
        <v>163</v>
      </c>
      <c r="C264" s="192">
        <f t="shared" ref="C264:C294" si="16">D264+E264+F264+G264</f>
        <v>282</v>
      </c>
      <c r="D264" s="163">
        <v>95</v>
      </c>
      <c r="E264" s="163">
        <v>111</v>
      </c>
      <c r="F264" s="163">
        <v>63</v>
      </c>
      <c r="G264" s="163">
        <v>13</v>
      </c>
      <c r="H264" s="163">
        <v>78</v>
      </c>
      <c r="I264" s="163">
        <v>204</v>
      </c>
      <c r="J264" s="123"/>
      <c r="K264" s="123"/>
    </row>
    <row r="265" spans="1:11" s="210" customFormat="1" ht="12.75" customHeight="1" x14ac:dyDescent="0.25">
      <c r="A265" s="121">
        <v>2</v>
      </c>
      <c r="B265" s="122" t="s">
        <v>162</v>
      </c>
      <c r="C265" s="192">
        <f t="shared" si="16"/>
        <v>2</v>
      </c>
      <c r="D265" s="163">
        <v>1</v>
      </c>
      <c r="E265" s="163">
        <v>0</v>
      </c>
      <c r="F265" s="163">
        <v>1</v>
      </c>
      <c r="G265" s="163"/>
      <c r="H265" s="163"/>
      <c r="I265" s="163">
        <v>2</v>
      </c>
      <c r="J265" s="123"/>
      <c r="K265" s="123"/>
    </row>
    <row r="266" spans="1:11" s="210" customFormat="1" ht="12.75" customHeight="1" x14ac:dyDescent="0.25">
      <c r="A266" s="121">
        <v>3</v>
      </c>
      <c r="B266" s="122" t="s">
        <v>161</v>
      </c>
      <c r="C266" s="192">
        <f t="shared" si="16"/>
        <v>4</v>
      </c>
      <c r="D266" s="163">
        <v>2</v>
      </c>
      <c r="E266" s="163">
        <v>2</v>
      </c>
      <c r="F266" s="163"/>
      <c r="G266" s="163"/>
      <c r="H266" s="163">
        <v>1</v>
      </c>
      <c r="I266" s="163">
        <v>3</v>
      </c>
      <c r="J266" s="123"/>
      <c r="K266" s="123"/>
    </row>
    <row r="267" spans="1:11" s="210" customFormat="1" ht="12.75" customHeight="1" x14ac:dyDescent="0.25">
      <c r="A267" s="121">
        <v>4</v>
      </c>
      <c r="B267" s="122" t="s">
        <v>160</v>
      </c>
      <c r="C267" s="192">
        <f t="shared" si="16"/>
        <v>1</v>
      </c>
      <c r="D267" s="163">
        <v>1</v>
      </c>
      <c r="E267" s="163"/>
      <c r="F267" s="163"/>
      <c r="G267" s="163"/>
      <c r="H267" s="163"/>
      <c r="I267" s="163">
        <v>1</v>
      </c>
      <c r="J267" s="123"/>
      <c r="K267" s="123"/>
    </row>
    <row r="268" spans="1:11" s="210" customFormat="1" ht="12.75" customHeight="1" x14ac:dyDescent="0.25">
      <c r="A268" s="121">
        <v>5</v>
      </c>
      <c r="B268" s="122" t="s">
        <v>159</v>
      </c>
      <c r="C268" s="192">
        <f t="shared" si="16"/>
        <v>2</v>
      </c>
      <c r="D268" s="163"/>
      <c r="E268" s="163">
        <v>1</v>
      </c>
      <c r="F268" s="163"/>
      <c r="G268" s="163">
        <v>1</v>
      </c>
      <c r="H268" s="163"/>
      <c r="I268" s="163">
        <v>2</v>
      </c>
      <c r="J268" s="123"/>
      <c r="K268" s="123"/>
    </row>
    <row r="269" spans="1:11" s="210" customFormat="1" ht="12.75" customHeight="1" x14ac:dyDescent="0.25">
      <c r="A269" s="121">
        <v>6</v>
      </c>
      <c r="B269" s="122" t="s">
        <v>158</v>
      </c>
      <c r="C269" s="192">
        <f t="shared" si="16"/>
        <v>5</v>
      </c>
      <c r="D269" s="163">
        <v>2</v>
      </c>
      <c r="E269" s="163">
        <v>1</v>
      </c>
      <c r="F269" s="163"/>
      <c r="G269" s="163">
        <v>2</v>
      </c>
      <c r="H269" s="163">
        <v>4</v>
      </c>
      <c r="I269" s="163">
        <v>1</v>
      </c>
      <c r="J269" s="123"/>
      <c r="K269" s="123"/>
    </row>
    <row r="270" spans="1:11" s="210" customFormat="1" ht="12.75" customHeight="1" x14ac:dyDescent="0.25">
      <c r="A270" s="121">
        <v>7</v>
      </c>
      <c r="B270" s="122" t="s">
        <v>157</v>
      </c>
      <c r="C270" s="192">
        <f t="shared" si="16"/>
        <v>0</v>
      </c>
      <c r="D270" s="163"/>
      <c r="E270" s="163"/>
      <c r="F270" s="163"/>
      <c r="G270" s="163"/>
      <c r="H270" s="163"/>
      <c r="I270" s="163"/>
      <c r="J270" s="123"/>
      <c r="K270" s="123"/>
    </row>
    <row r="271" spans="1:11" s="210" customFormat="1" ht="12.75" customHeight="1" x14ac:dyDescent="0.25">
      <c r="A271" s="121">
        <v>8</v>
      </c>
      <c r="B271" s="122" t="s">
        <v>156</v>
      </c>
      <c r="C271" s="192">
        <f t="shared" si="16"/>
        <v>8</v>
      </c>
      <c r="D271" s="163">
        <v>2</v>
      </c>
      <c r="E271" s="163">
        <v>4</v>
      </c>
      <c r="F271" s="163"/>
      <c r="G271" s="163">
        <v>2</v>
      </c>
      <c r="H271" s="163">
        <v>3</v>
      </c>
      <c r="I271" s="163">
        <v>5</v>
      </c>
      <c r="J271" s="123"/>
      <c r="K271" s="123"/>
    </row>
    <row r="272" spans="1:11" s="210" customFormat="1" ht="12.75" customHeight="1" x14ac:dyDescent="0.25">
      <c r="A272" s="121">
        <v>9</v>
      </c>
      <c r="B272" s="122" t="s">
        <v>155</v>
      </c>
      <c r="C272" s="192">
        <f t="shared" si="16"/>
        <v>0</v>
      </c>
      <c r="D272" s="52"/>
      <c r="E272" s="163"/>
      <c r="F272" s="163"/>
      <c r="G272" s="163"/>
      <c r="H272" s="163"/>
      <c r="I272" s="136"/>
      <c r="J272" s="123"/>
      <c r="K272" s="123"/>
    </row>
    <row r="273" spans="1:11" s="210" customFormat="1" ht="12.75" customHeight="1" x14ac:dyDescent="0.25">
      <c r="A273" s="121">
        <v>10</v>
      </c>
      <c r="B273" s="122" t="s">
        <v>154</v>
      </c>
      <c r="C273" s="192">
        <f t="shared" si="16"/>
        <v>0</v>
      </c>
      <c r="D273" s="52"/>
      <c r="E273" s="163"/>
      <c r="F273" s="163"/>
      <c r="G273" s="163"/>
      <c r="H273" s="163"/>
      <c r="I273" s="136"/>
      <c r="J273" s="123"/>
      <c r="K273" s="123"/>
    </row>
    <row r="274" spans="1:11" s="210" customFormat="1" ht="12.75" customHeight="1" x14ac:dyDescent="0.25">
      <c r="A274" s="121">
        <v>11</v>
      </c>
      <c r="B274" s="122" t="s">
        <v>153</v>
      </c>
      <c r="C274" s="192">
        <f t="shared" si="16"/>
        <v>1</v>
      </c>
      <c r="D274" s="52"/>
      <c r="E274" s="163">
        <v>1</v>
      </c>
      <c r="F274" s="163"/>
      <c r="G274" s="163"/>
      <c r="H274" s="163"/>
      <c r="I274" s="136">
        <v>1</v>
      </c>
      <c r="J274" s="123"/>
      <c r="K274" s="123"/>
    </row>
    <row r="275" spans="1:11" s="210" customFormat="1" ht="12.75" customHeight="1" x14ac:dyDescent="0.25">
      <c r="A275" s="121">
        <v>12</v>
      </c>
      <c r="B275" s="122" t="s">
        <v>152</v>
      </c>
      <c r="C275" s="192">
        <f t="shared" si="16"/>
        <v>0</v>
      </c>
      <c r="D275" s="52"/>
      <c r="E275" s="163"/>
      <c r="F275" s="163"/>
      <c r="G275" s="163"/>
      <c r="H275" s="163"/>
      <c r="I275" s="136"/>
      <c r="J275" s="123"/>
      <c r="K275" s="123"/>
    </row>
    <row r="276" spans="1:11" s="210" customFormat="1" ht="12.75" customHeight="1" x14ac:dyDescent="0.25">
      <c r="A276" s="121">
        <v>13</v>
      </c>
      <c r="B276" s="122" t="s">
        <v>151</v>
      </c>
      <c r="C276" s="192">
        <f t="shared" si="16"/>
        <v>1</v>
      </c>
      <c r="D276" s="52"/>
      <c r="E276" s="163"/>
      <c r="F276" s="163"/>
      <c r="G276" s="163">
        <v>1</v>
      </c>
      <c r="H276" s="163">
        <v>1</v>
      </c>
      <c r="I276" s="136"/>
      <c r="J276" s="123"/>
      <c r="K276" s="123"/>
    </row>
    <row r="277" spans="1:11" s="210" customFormat="1" ht="12.75" customHeight="1" x14ac:dyDescent="0.25">
      <c r="A277" s="121">
        <v>14</v>
      </c>
      <c r="B277" s="122" t="s">
        <v>150</v>
      </c>
      <c r="C277" s="192">
        <f t="shared" si="16"/>
        <v>0</v>
      </c>
      <c r="D277" s="52"/>
      <c r="E277" s="163"/>
      <c r="F277" s="163"/>
      <c r="G277" s="163"/>
      <c r="H277" s="163"/>
      <c r="I277" s="136"/>
      <c r="J277" s="123"/>
      <c r="K277" s="123"/>
    </row>
    <row r="278" spans="1:11" s="210" customFormat="1" ht="12.75" customHeight="1" x14ac:dyDescent="0.25">
      <c r="A278" s="121">
        <v>15</v>
      </c>
      <c r="B278" s="122" t="s">
        <v>149</v>
      </c>
      <c r="C278" s="192">
        <f t="shared" si="16"/>
        <v>0</v>
      </c>
      <c r="D278" s="52"/>
      <c r="E278" s="163"/>
      <c r="F278" s="163"/>
      <c r="G278" s="163"/>
      <c r="H278" s="163"/>
      <c r="I278" s="136"/>
      <c r="J278" s="123"/>
      <c r="K278" s="123"/>
    </row>
    <row r="279" spans="1:11" s="210" customFormat="1" ht="12.75" customHeight="1" x14ac:dyDescent="0.25">
      <c r="A279" s="121">
        <v>16</v>
      </c>
      <c r="B279" s="122" t="s">
        <v>148</v>
      </c>
      <c r="C279" s="192">
        <f t="shared" si="16"/>
        <v>0</v>
      </c>
      <c r="D279" s="52"/>
      <c r="E279" s="163"/>
      <c r="F279" s="163"/>
      <c r="G279" s="163"/>
      <c r="H279" s="163"/>
      <c r="I279" s="136"/>
      <c r="J279" s="123"/>
      <c r="K279" s="123"/>
    </row>
    <row r="280" spans="1:11" s="210" customFormat="1" ht="12.75" customHeight="1" x14ac:dyDescent="0.25">
      <c r="A280" s="121">
        <v>17</v>
      </c>
      <c r="B280" s="122" t="s">
        <v>147</v>
      </c>
      <c r="C280" s="192">
        <f t="shared" si="16"/>
        <v>0</v>
      </c>
      <c r="D280" s="52"/>
      <c r="E280" s="163"/>
      <c r="F280" s="163"/>
      <c r="G280" s="163"/>
      <c r="H280" s="163"/>
      <c r="I280" s="136"/>
      <c r="J280" s="123"/>
      <c r="K280" s="123"/>
    </row>
    <row r="281" spans="1:11" s="210" customFormat="1" ht="12.75" customHeight="1" x14ac:dyDescent="0.25">
      <c r="A281" s="121">
        <v>18</v>
      </c>
      <c r="B281" s="122" t="s">
        <v>146</v>
      </c>
      <c r="C281" s="192">
        <f t="shared" si="16"/>
        <v>0</v>
      </c>
      <c r="D281" s="52"/>
      <c r="E281" s="163"/>
      <c r="F281" s="163"/>
      <c r="G281" s="163"/>
      <c r="H281" s="163"/>
      <c r="I281" s="136"/>
      <c r="J281" s="123"/>
      <c r="K281" s="123"/>
    </row>
    <row r="282" spans="1:11" ht="12.75" customHeight="1" x14ac:dyDescent="0.2">
      <c r="A282" s="121">
        <v>19</v>
      </c>
      <c r="B282" s="122" t="s">
        <v>145</v>
      </c>
      <c r="C282" s="192">
        <f t="shared" si="16"/>
        <v>0</v>
      </c>
      <c r="D282" s="52"/>
      <c r="E282" s="163"/>
      <c r="F282" s="163"/>
      <c r="G282" s="163"/>
      <c r="H282" s="163"/>
      <c r="I282" s="136"/>
      <c r="J282" s="76"/>
      <c r="K282" s="76"/>
    </row>
    <row r="283" spans="1:11" s="118" customFormat="1" ht="12.75" customHeight="1" x14ac:dyDescent="0.2">
      <c r="A283" s="121">
        <v>20</v>
      </c>
      <c r="B283" s="122" t="s">
        <v>144</v>
      </c>
      <c r="C283" s="192">
        <f t="shared" si="16"/>
        <v>0</v>
      </c>
      <c r="D283" s="52"/>
      <c r="E283" s="163"/>
      <c r="F283" s="163"/>
      <c r="G283" s="163"/>
      <c r="H283" s="163"/>
      <c r="I283" s="136"/>
      <c r="J283" s="117"/>
      <c r="K283" s="117"/>
    </row>
    <row r="284" spans="1:11" s="118" customFormat="1" ht="12.75" customHeight="1" x14ac:dyDescent="0.2">
      <c r="A284" s="121">
        <v>21</v>
      </c>
      <c r="B284" s="122" t="s">
        <v>143</v>
      </c>
      <c r="C284" s="192">
        <f t="shared" si="16"/>
        <v>0</v>
      </c>
      <c r="D284" s="52"/>
      <c r="E284" s="163"/>
      <c r="F284" s="163"/>
      <c r="G284" s="163"/>
      <c r="H284" s="163"/>
      <c r="I284" s="136"/>
      <c r="J284" s="117"/>
      <c r="K284" s="117"/>
    </row>
    <row r="285" spans="1:11" s="118" customFormat="1" ht="12.75" customHeight="1" x14ac:dyDescent="0.2">
      <c r="A285" s="121">
        <v>22</v>
      </c>
      <c r="B285" s="122" t="s">
        <v>142</v>
      </c>
      <c r="C285" s="192">
        <f t="shared" si="16"/>
        <v>0</v>
      </c>
      <c r="D285" s="52"/>
      <c r="E285" s="163"/>
      <c r="F285" s="163"/>
      <c r="G285" s="163"/>
      <c r="H285" s="163"/>
      <c r="I285" s="136"/>
      <c r="J285" s="117"/>
      <c r="K285" s="117"/>
    </row>
    <row r="286" spans="1:11" s="118" customFormat="1" ht="12.75" customHeight="1" x14ac:dyDescent="0.2">
      <c r="A286" s="121">
        <v>23</v>
      </c>
      <c r="B286" s="122" t="s">
        <v>141</v>
      </c>
      <c r="C286" s="192">
        <f t="shared" si="16"/>
        <v>0</v>
      </c>
      <c r="D286" s="52"/>
      <c r="E286" s="163"/>
      <c r="F286" s="163"/>
      <c r="G286" s="163"/>
      <c r="H286" s="163"/>
      <c r="I286" s="136"/>
      <c r="J286" s="117"/>
      <c r="K286" s="117"/>
    </row>
    <row r="287" spans="1:11" s="118" customFormat="1" ht="12.75" customHeight="1" x14ac:dyDescent="0.2">
      <c r="A287" s="121">
        <v>24</v>
      </c>
      <c r="B287" s="122" t="s">
        <v>140</v>
      </c>
      <c r="C287" s="192">
        <f t="shared" si="16"/>
        <v>0</v>
      </c>
      <c r="D287" s="52"/>
      <c r="E287" s="163"/>
      <c r="F287" s="163"/>
      <c r="G287" s="163"/>
      <c r="H287" s="163"/>
      <c r="I287" s="136"/>
      <c r="J287" s="117"/>
      <c r="K287" s="117"/>
    </row>
    <row r="288" spans="1:11" s="118" customFormat="1" ht="12.75" customHeight="1" x14ac:dyDescent="0.2">
      <c r="A288" s="121">
        <v>25</v>
      </c>
      <c r="B288" s="122" t="s">
        <v>139</v>
      </c>
      <c r="C288" s="192">
        <f t="shared" si="16"/>
        <v>1</v>
      </c>
      <c r="D288" s="52"/>
      <c r="E288" s="163"/>
      <c r="F288" s="136">
        <v>1</v>
      </c>
      <c r="G288" s="163"/>
      <c r="H288" s="163"/>
      <c r="I288" s="136">
        <v>1</v>
      </c>
      <c r="J288" s="117"/>
      <c r="K288" s="117"/>
    </row>
    <row r="289" spans="1:11" s="118" customFormat="1" ht="12.75" customHeight="1" x14ac:dyDescent="0.2">
      <c r="A289" s="121">
        <v>26</v>
      </c>
      <c r="B289" s="122" t="s">
        <v>138</v>
      </c>
      <c r="C289" s="192">
        <f t="shared" si="16"/>
        <v>0</v>
      </c>
      <c r="D289" s="52"/>
      <c r="E289" s="163"/>
      <c r="F289" s="136"/>
      <c r="G289" s="163"/>
      <c r="H289" s="163"/>
      <c r="I289" s="136"/>
      <c r="J289" s="117"/>
      <c r="K289" s="117"/>
    </row>
    <row r="290" spans="1:11" s="118" customFormat="1" ht="12.75" customHeight="1" x14ac:dyDescent="0.2">
      <c r="A290" s="121">
        <v>27</v>
      </c>
      <c r="B290" s="122" t="s">
        <v>137</v>
      </c>
      <c r="C290" s="192">
        <f t="shared" si="16"/>
        <v>0</v>
      </c>
      <c r="D290" s="52"/>
      <c r="E290" s="163"/>
      <c r="F290" s="136"/>
      <c r="G290" s="163"/>
      <c r="H290" s="163"/>
      <c r="I290" s="136"/>
      <c r="J290" s="117"/>
      <c r="K290" s="117"/>
    </row>
    <row r="291" spans="1:11" s="118" customFormat="1" ht="12.75" customHeight="1" x14ac:dyDescent="0.2">
      <c r="A291" s="121">
        <v>28</v>
      </c>
      <c r="B291" s="122" t="s">
        <v>136</v>
      </c>
      <c r="C291" s="192">
        <f t="shared" si="16"/>
        <v>0</v>
      </c>
      <c r="D291" s="52"/>
      <c r="E291" s="163"/>
      <c r="F291" s="136"/>
      <c r="G291" s="163"/>
      <c r="H291" s="163"/>
      <c r="I291" s="136"/>
      <c r="J291" s="117"/>
      <c r="K291" s="117"/>
    </row>
    <row r="292" spans="1:11" s="118" customFormat="1" ht="12.75" customHeight="1" x14ac:dyDescent="0.2">
      <c r="A292" s="121">
        <v>29</v>
      </c>
      <c r="B292" s="122" t="s">
        <v>135</v>
      </c>
      <c r="C292" s="192">
        <f t="shared" si="16"/>
        <v>0</v>
      </c>
      <c r="D292" s="52"/>
      <c r="E292" s="163"/>
      <c r="F292" s="136"/>
      <c r="G292" s="163"/>
      <c r="H292" s="163"/>
      <c r="I292" s="136"/>
      <c r="J292" s="117"/>
      <c r="K292" s="117"/>
    </row>
    <row r="293" spans="1:11" s="118" customFormat="1" ht="12.75" customHeight="1" x14ac:dyDescent="0.2">
      <c r="A293" s="121">
        <v>30</v>
      </c>
      <c r="B293" s="122" t="s">
        <v>134</v>
      </c>
      <c r="C293" s="192">
        <f t="shared" si="16"/>
        <v>0</v>
      </c>
      <c r="D293" s="52"/>
      <c r="E293" s="163"/>
      <c r="F293" s="136"/>
      <c r="G293" s="163"/>
      <c r="H293" s="163"/>
      <c r="I293" s="136"/>
      <c r="J293" s="117"/>
      <c r="K293" s="117"/>
    </row>
    <row r="294" spans="1:11" s="118" customFormat="1" ht="12.75" customHeight="1" x14ac:dyDescent="0.2">
      <c r="A294" s="267" t="s">
        <v>11</v>
      </c>
      <c r="B294" s="269"/>
      <c r="C294" s="192">
        <f t="shared" si="16"/>
        <v>307</v>
      </c>
      <c r="D294" s="192">
        <f t="shared" ref="D294" si="17">SUM(D264:D293)</f>
        <v>103</v>
      </c>
      <c r="E294" s="192">
        <f t="shared" ref="E294" si="18">SUM(E264:E293)</f>
        <v>120</v>
      </c>
      <c r="F294" s="192">
        <f t="shared" ref="F294" si="19">SUM(F264:F293)</f>
        <v>65</v>
      </c>
      <c r="G294" s="192">
        <f t="shared" ref="G294" si="20">SUM(G264:G293)</f>
        <v>19</v>
      </c>
      <c r="H294" s="192">
        <f t="shared" ref="H294" si="21">SUM(H264:H293)</f>
        <v>87</v>
      </c>
      <c r="I294" s="192">
        <f t="shared" ref="I294" si="22">SUM(I264:I293)</f>
        <v>220</v>
      </c>
      <c r="J294" s="117"/>
      <c r="K294" s="117"/>
    </row>
    <row r="295" spans="1:11" s="118" customFormat="1" ht="12.75" customHeight="1" x14ac:dyDescent="0.2">
      <c r="A295" s="278" t="s">
        <v>46</v>
      </c>
      <c r="B295" s="279"/>
      <c r="C295" s="279"/>
      <c r="D295" s="279"/>
      <c r="E295" s="279"/>
      <c r="F295" s="279"/>
      <c r="G295" s="279"/>
      <c r="H295" s="279"/>
      <c r="I295" s="280"/>
      <c r="J295" s="117"/>
      <c r="K295" s="117"/>
    </row>
    <row r="296" spans="1:11" s="118" customFormat="1" ht="12.75" customHeight="1" x14ac:dyDescent="0.2">
      <c r="A296" s="120">
        <v>1</v>
      </c>
      <c r="B296" s="122" t="s">
        <v>163</v>
      </c>
      <c r="C296" s="192">
        <f t="shared" ref="C296:C326" si="23">D296+E296+F296+G296</f>
        <v>254</v>
      </c>
      <c r="D296" s="211">
        <v>98</v>
      </c>
      <c r="E296" s="136">
        <v>76</v>
      </c>
      <c r="F296" s="136">
        <v>48</v>
      </c>
      <c r="G296" s="136">
        <v>32</v>
      </c>
      <c r="H296" s="136">
        <v>74</v>
      </c>
      <c r="I296" s="136">
        <v>180</v>
      </c>
      <c r="J296" s="117"/>
      <c r="K296" s="117"/>
    </row>
    <row r="297" spans="1:11" s="118" customFormat="1" ht="12.75" customHeight="1" x14ac:dyDescent="0.2">
      <c r="A297" s="120">
        <v>2</v>
      </c>
      <c r="B297" s="122" t="s">
        <v>162</v>
      </c>
      <c r="C297" s="192">
        <f t="shared" si="23"/>
        <v>7</v>
      </c>
      <c r="D297" s="211">
        <v>3</v>
      </c>
      <c r="E297" s="136">
        <v>1</v>
      </c>
      <c r="F297" s="136">
        <v>1</v>
      </c>
      <c r="G297" s="136">
        <v>2</v>
      </c>
      <c r="H297" s="136">
        <v>2</v>
      </c>
      <c r="I297" s="136">
        <v>5</v>
      </c>
      <c r="J297" s="117"/>
      <c r="K297" s="117"/>
    </row>
    <row r="298" spans="1:11" s="118" customFormat="1" ht="12.75" customHeight="1" x14ac:dyDescent="0.2">
      <c r="A298" s="120">
        <v>3</v>
      </c>
      <c r="B298" s="122" t="s">
        <v>161</v>
      </c>
      <c r="C298" s="192">
        <f t="shared" si="23"/>
        <v>0</v>
      </c>
      <c r="D298" s="211"/>
      <c r="E298" s="136"/>
      <c r="F298" s="136"/>
      <c r="G298" s="136"/>
      <c r="H298" s="136"/>
      <c r="I298" s="136"/>
      <c r="J298" s="117"/>
      <c r="K298" s="117"/>
    </row>
    <row r="299" spans="1:11" s="118" customFormat="1" ht="12.75" customHeight="1" x14ac:dyDescent="0.2">
      <c r="A299" s="120">
        <v>4</v>
      </c>
      <c r="B299" s="122" t="s">
        <v>160</v>
      </c>
      <c r="C299" s="192">
        <f t="shared" si="23"/>
        <v>3</v>
      </c>
      <c r="D299" s="211">
        <v>1</v>
      </c>
      <c r="E299" s="136">
        <v>1</v>
      </c>
      <c r="F299" s="136"/>
      <c r="G299" s="136">
        <v>1</v>
      </c>
      <c r="H299" s="136">
        <v>1</v>
      </c>
      <c r="I299" s="136">
        <v>2</v>
      </c>
      <c r="J299" s="117"/>
      <c r="K299" s="117"/>
    </row>
    <row r="300" spans="1:11" s="118" customFormat="1" ht="12.75" customHeight="1" x14ac:dyDescent="0.2">
      <c r="A300" s="120">
        <v>5</v>
      </c>
      <c r="B300" s="122" t="s">
        <v>159</v>
      </c>
      <c r="C300" s="192">
        <f t="shared" si="23"/>
        <v>2</v>
      </c>
      <c r="D300" s="211"/>
      <c r="E300" s="136">
        <v>1</v>
      </c>
      <c r="F300" s="136">
        <v>1</v>
      </c>
      <c r="G300" s="136"/>
      <c r="H300" s="13">
        <v>1</v>
      </c>
      <c r="I300" s="13">
        <v>1</v>
      </c>
      <c r="J300" s="117"/>
      <c r="K300" s="117"/>
    </row>
    <row r="301" spans="1:11" s="118" customFormat="1" ht="12.75" customHeight="1" x14ac:dyDescent="0.2">
      <c r="A301" s="120">
        <v>6</v>
      </c>
      <c r="B301" s="122" t="s">
        <v>158</v>
      </c>
      <c r="C301" s="192">
        <f t="shared" si="23"/>
        <v>2</v>
      </c>
      <c r="D301" s="211"/>
      <c r="E301" s="136">
        <v>1</v>
      </c>
      <c r="F301" s="136">
        <v>1</v>
      </c>
      <c r="G301" s="136"/>
      <c r="H301" s="136">
        <v>1</v>
      </c>
      <c r="I301" s="136">
        <v>1</v>
      </c>
      <c r="J301" s="117"/>
      <c r="K301" s="117"/>
    </row>
    <row r="302" spans="1:11" s="118" customFormat="1" ht="12.75" customHeight="1" x14ac:dyDescent="0.2">
      <c r="A302" s="120">
        <v>7</v>
      </c>
      <c r="B302" s="122" t="s">
        <v>157</v>
      </c>
      <c r="C302" s="192">
        <f t="shared" si="23"/>
        <v>0</v>
      </c>
      <c r="D302" s="211"/>
      <c r="E302" s="136"/>
      <c r="F302" s="136"/>
      <c r="G302" s="136"/>
      <c r="H302" s="136"/>
      <c r="I302" s="136"/>
      <c r="J302" s="117"/>
      <c r="K302" s="117"/>
    </row>
    <row r="303" spans="1:11" s="118" customFormat="1" ht="12.75" customHeight="1" x14ac:dyDescent="0.2">
      <c r="A303" s="120">
        <v>8</v>
      </c>
      <c r="B303" s="122" t="s">
        <v>156</v>
      </c>
      <c r="C303" s="192">
        <f t="shared" si="23"/>
        <v>1</v>
      </c>
      <c r="D303" s="211"/>
      <c r="E303" s="136">
        <v>1</v>
      </c>
      <c r="F303" s="136"/>
      <c r="G303" s="136"/>
      <c r="H303" s="13"/>
      <c r="I303" s="13">
        <v>1</v>
      </c>
      <c r="J303" s="117"/>
      <c r="K303" s="117"/>
    </row>
    <row r="304" spans="1:11" s="118" customFormat="1" ht="12.75" customHeight="1" x14ac:dyDescent="0.2">
      <c r="A304" s="120">
        <v>9</v>
      </c>
      <c r="B304" s="122" t="s">
        <v>155</v>
      </c>
      <c r="C304" s="192">
        <f t="shared" si="23"/>
        <v>0</v>
      </c>
      <c r="D304" s="211"/>
      <c r="E304" s="136"/>
      <c r="F304" s="136"/>
      <c r="G304" s="136"/>
      <c r="H304" s="136"/>
      <c r="I304" s="136"/>
      <c r="J304" s="117"/>
      <c r="K304" s="117"/>
    </row>
    <row r="305" spans="1:11" s="118" customFormat="1" ht="12.75" customHeight="1" x14ac:dyDescent="0.2">
      <c r="A305" s="120">
        <v>10</v>
      </c>
      <c r="B305" s="122" t="s">
        <v>154</v>
      </c>
      <c r="C305" s="192">
        <f t="shared" si="23"/>
        <v>0</v>
      </c>
      <c r="D305" s="211"/>
      <c r="E305" s="136"/>
      <c r="F305" s="136"/>
      <c r="G305" s="136"/>
      <c r="H305" s="136"/>
      <c r="I305" s="136"/>
      <c r="J305" s="117"/>
      <c r="K305" s="117"/>
    </row>
    <row r="306" spans="1:11" s="118" customFormat="1" ht="12.75" customHeight="1" x14ac:dyDescent="0.2">
      <c r="A306" s="120">
        <v>11</v>
      </c>
      <c r="B306" s="122" t="s">
        <v>153</v>
      </c>
      <c r="C306" s="192">
        <f t="shared" si="23"/>
        <v>0</v>
      </c>
      <c r="D306" s="211"/>
      <c r="E306" s="136"/>
      <c r="F306" s="136"/>
      <c r="G306" s="136"/>
      <c r="H306" s="136"/>
      <c r="I306" s="136"/>
      <c r="J306" s="117"/>
      <c r="K306" s="117"/>
    </row>
    <row r="307" spans="1:11" s="118" customFormat="1" ht="12.75" customHeight="1" x14ac:dyDescent="0.2">
      <c r="A307" s="120">
        <v>12</v>
      </c>
      <c r="B307" s="122" t="s">
        <v>152</v>
      </c>
      <c r="C307" s="192">
        <f t="shared" si="23"/>
        <v>0</v>
      </c>
      <c r="D307" s="211"/>
      <c r="E307" s="136"/>
      <c r="F307" s="136"/>
      <c r="G307" s="136"/>
      <c r="H307" s="136"/>
      <c r="I307" s="136"/>
      <c r="J307" s="117"/>
      <c r="K307" s="117"/>
    </row>
    <row r="308" spans="1:11" s="118" customFormat="1" ht="12.75" customHeight="1" x14ac:dyDescent="0.2">
      <c r="A308" s="120">
        <v>13</v>
      </c>
      <c r="B308" s="122" t="s">
        <v>151</v>
      </c>
      <c r="C308" s="192">
        <f t="shared" si="23"/>
        <v>0</v>
      </c>
      <c r="D308" s="211"/>
      <c r="E308" s="136"/>
      <c r="F308" s="136"/>
      <c r="G308" s="136"/>
      <c r="H308" s="136"/>
      <c r="I308" s="136"/>
      <c r="J308" s="117"/>
      <c r="K308" s="117"/>
    </row>
    <row r="309" spans="1:11" s="118" customFormat="1" ht="12.75" customHeight="1" x14ac:dyDescent="0.2">
      <c r="A309" s="120">
        <v>14</v>
      </c>
      <c r="B309" s="122" t="s">
        <v>150</v>
      </c>
      <c r="C309" s="192">
        <f t="shared" si="23"/>
        <v>0</v>
      </c>
      <c r="D309" s="211"/>
      <c r="E309" s="136"/>
      <c r="F309" s="136"/>
      <c r="G309" s="136"/>
      <c r="H309" s="136"/>
      <c r="I309" s="136"/>
      <c r="J309" s="117"/>
      <c r="K309" s="117"/>
    </row>
    <row r="310" spans="1:11" s="118" customFormat="1" ht="12.75" customHeight="1" x14ac:dyDescent="0.2">
      <c r="A310" s="120">
        <v>15</v>
      </c>
      <c r="B310" s="122" t="s">
        <v>149</v>
      </c>
      <c r="C310" s="192">
        <f t="shared" si="23"/>
        <v>0</v>
      </c>
      <c r="D310" s="211"/>
      <c r="E310" s="136"/>
      <c r="F310" s="136"/>
      <c r="G310" s="136"/>
      <c r="H310" s="136"/>
      <c r="I310" s="136">
        <v>1</v>
      </c>
      <c r="J310" s="117"/>
      <c r="K310" s="117"/>
    </row>
    <row r="311" spans="1:11" s="118" customFormat="1" ht="12.75" customHeight="1" x14ac:dyDescent="0.2">
      <c r="A311" s="120">
        <v>16</v>
      </c>
      <c r="B311" s="122" t="s">
        <v>148</v>
      </c>
      <c r="C311" s="192">
        <f t="shared" si="23"/>
        <v>1</v>
      </c>
      <c r="D311" s="211"/>
      <c r="E311" s="136">
        <v>1</v>
      </c>
      <c r="F311" s="136"/>
      <c r="G311" s="136"/>
      <c r="H311" s="136"/>
      <c r="I311" s="136"/>
      <c r="J311" s="117"/>
      <c r="K311" s="117"/>
    </row>
    <row r="312" spans="1:11" s="118" customFormat="1" ht="12.75" customHeight="1" x14ac:dyDescent="0.2">
      <c r="A312" s="120">
        <v>17</v>
      </c>
      <c r="B312" s="122" t="s">
        <v>147</v>
      </c>
      <c r="C312" s="192">
        <f t="shared" si="23"/>
        <v>0</v>
      </c>
      <c r="D312" s="211"/>
      <c r="E312" s="136"/>
      <c r="F312" s="136"/>
      <c r="G312" s="136"/>
      <c r="H312" s="136"/>
      <c r="I312" s="136"/>
      <c r="J312" s="117"/>
      <c r="K312" s="117"/>
    </row>
    <row r="313" spans="1:11" s="118" customFormat="1" ht="12.75" customHeight="1" x14ac:dyDescent="0.2">
      <c r="A313" s="120">
        <v>18</v>
      </c>
      <c r="B313" s="122" t="s">
        <v>146</v>
      </c>
      <c r="C313" s="192">
        <f t="shared" si="23"/>
        <v>0</v>
      </c>
      <c r="D313" s="211"/>
      <c r="E313" s="136"/>
      <c r="F313" s="136"/>
      <c r="G313" s="136"/>
      <c r="H313" s="136"/>
      <c r="I313" s="136"/>
      <c r="J313" s="117"/>
      <c r="K313" s="117"/>
    </row>
    <row r="314" spans="1:11" s="118" customFormat="1" ht="12.75" customHeight="1" x14ac:dyDescent="0.2">
      <c r="A314" s="120">
        <v>19</v>
      </c>
      <c r="B314" s="122" t="s">
        <v>145</v>
      </c>
      <c r="C314" s="192">
        <f t="shared" si="23"/>
        <v>0</v>
      </c>
      <c r="D314" s="211"/>
      <c r="E314" s="136"/>
      <c r="F314" s="136"/>
      <c r="G314" s="136"/>
      <c r="H314" s="136"/>
      <c r="I314" s="136"/>
      <c r="J314" s="117"/>
      <c r="K314" s="117"/>
    </row>
    <row r="315" spans="1:11" s="118" customFormat="1" ht="12.75" customHeight="1" x14ac:dyDescent="0.2">
      <c r="A315" s="120">
        <v>20</v>
      </c>
      <c r="B315" s="122" t="s">
        <v>144</v>
      </c>
      <c r="C315" s="192">
        <f t="shared" si="23"/>
        <v>0</v>
      </c>
      <c r="D315" s="211"/>
      <c r="E315" s="136"/>
      <c r="F315" s="136"/>
      <c r="G315" s="136"/>
      <c r="H315" s="136"/>
      <c r="I315" s="136"/>
      <c r="J315" s="117"/>
      <c r="K315" s="117"/>
    </row>
    <row r="316" spans="1:11" s="118" customFormat="1" ht="12.75" customHeight="1" x14ac:dyDescent="0.2">
      <c r="A316" s="120">
        <v>21</v>
      </c>
      <c r="B316" s="122" t="s">
        <v>143</v>
      </c>
      <c r="C316" s="192">
        <f t="shared" si="23"/>
        <v>1</v>
      </c>
      <c r="D316" s="211"/>
      <c r="E316" s="136">
        <v>1</v>
      </c>
      <c r="F316" s="136"/>
      <c r="G316" s="136"/>
      <c r="H316" s="136">
        <v>1</v>
      </c>
      <c r="I316" s="136"/>
      <c r="J316" s="117"/>
      <c r="K316" s="117"/>
    </row>
    <row r="317" spans="1:11" s="118" customFormat="1" ht="12.75" customHeight="1" x14ac:dyDescent="0.2">
      <c r="A317" s="120">
        <v>22</v>
      </c>
      <c r="B317" s="122" t="s">
        <v>142</v>
      </c>
      <c r="C317" s="192">
        <f t="shared" si="23"/>
        <v>0</v>
      </c>
      <c r="D317" s="211"/>
      <c r="E317" s="136"/>
      <c r="F317" s="136"/>
      <c r="G317" s="136"/>
      <c r="H317" s="136"/>
      <c r="I317" s="136"/>
      <c r="J317" s="117"/>
      <c r="K317" s="117"/>
    </row>
    <row r="318" spans="1:11" s="118" customFormat="1" ht="12.75" customHeight="1" x14ac:dyDescent="0.2">
      <c r="A318" s="120">
        <v>23</v>
      </c>
      <c r="B318" s="122" t="s">
        <v>141</v>
      </c>
      <c r="C318" s="192">
        <f t="shared" si="23"/>
        <v>0</v>
      </c>
      <c r="D318" s="211"/>
      <c r="E318" s="136"/>
      <c r="F318" s="136"/>
      <c r="G318" s="136"/>
      <c r="H318" s="136"/>
      <c r="I318" s="136"/>
      <c r="J318" s="117"/>
      <c r="K318" s="117"/>
    </row>
    <row r="319" spans="1:11" s="118" customFormat="1" ht="12.75" customHeight="1" x14ac:dyDescent="0.2">
      <c r="A319" s="120">
        <v>24</v>
      </c>
      <c r="B319" s="122" t="s">
        <v>140</v>
      </c>
      <c r="C319" s="192">
        <f t="shared" si="23"/>
        <v>0</v>
      </c>
      <c r="D319" s="211"/>
      <c r="E319" s="136"/>
      <c r="F319" s="136"/>
      <c r="G319" s="136"/>
      <c r="H319" s="136"/>
      <c r="I319" s="136"/>
      <c r="J319" s="117"/>
      <c r="K319" s="117"/>
    </row>
    <row r="320" spans="1:11" s="118" customFormat="1" ht="12.75" customHeight="1" x14ac:dyDescent="0.2">
      <c r="A320" s="120">
        <v>25</v>
      </c>
      <c r="B320" s="122" t="s">
        <v>139</v>
      </c>
      <c r="C320" s="192">
        <f t="shared" si="23"/>
        <v>0</v>
      </c>
      <c r="D320" s="211"/>
      <c r="E320" s="136"/>
      <c r="F320" s="136"/>
      <c r="G320" s="136"/>
      <c r="H320" s="136"/>
      <c r="I320" s="136"/>
      <c r="J320" s="117"/>
      <c r="K320" s="117"/>
    </row>
    <row r="321" spans="1:11" s="118" customFormat="1" ht="12.75" customHeight="1" x14ac:dyDescent="0.2">
      <c r="A321" s="120">
        <v>26</v>
      </c>
      <c r="B321" s="122" t="s">
        <v>138</v>
      </c>
      <c r="C321" s="192">
        <f t="shared" si="23"/>
        <v>0</v>
      </c>
      <c r="D321" s="211"/>
      <c r="E321" s="136"/>
      <c r="F321" s="136"/>
      <c r="G321" s="136"/>
      <c r="H321" s="136"/>
      <c r="I321" s="136"/>
      <c r="J321" s="117"/>
      <c r="K321" s="117"/>
    </row>
    <row r="322" spans="1:11" s="118" customFormat="1" ht="12.75" customHeight="1" x14ac:dyDescent="0.2">
      <c r="A322" s="120">
        <v>27</v>
      </c>
      <c r="B322" s="122" t="s">
        <v>137</v>
      </c>
      <c r="C322" s="192">
        <f t="shared" si="23"/>
        <v>0</v>
      </c>
      <c r="D322" s="211"/>
      <c r="E322" s="136"/>
      <c r="F322" s="136"/>
      <c r="G322" s="136"/>
      <c r="H322" s="136"/>
      <c r="I322" s="136"/>
      <c r="J322" s="117"/>
      <c r="K322" s="117"/>
    </row>
    <row r="323" spans="1:11" s="118" customFormat="1" ht="12.75" customHeight="1" x14ac:dyDescent="0.2">
      <c r="A323" s="120">
        <v>28</v>
      </c>
      <c r="B323" s="122" t="s">
        <v>136</v>
      </c>
      <c r="C323" s="192">
        <f t="shared" si="23"/>
        <v>0</v>
      </c>
      <c r="D323" s="211"/>
      <c r="E323" s="136"/>
      <c r="F323" s="136"/>
      <c r="G323" s="136"/>
      <c r="H323" s="136"/>
      <c r="I323" s="136"/>
      <c r="J323" s="117"/>
      <c r="K323" s="117"/>
    </row>
    <row r="324" spans="1:11" s="118" customFormat="1" ht="12.75" customHeight="1" x14ac:dyDescent="0.2">
      <c r="A324" s="120">
        <v>29</v>
      </c>
      <c r="B324" s="122" t="s">
        <v>135</v>
      </c>
      <c r="C324" s="192">
        <f t="shared" si="23"/>
        <v>0</v>
      </c>
      <c r="D324" s="211"/>
      <c r="E324" s="136"/>
      <c r="F324" s="136"/>
      <c r="G324" s="136"/>
      <c r="H324" s="136"/>
      <c r="I324" s="136"/>
      <c r="J324" s="117"/>
      <c r="K324" s="117"/>
    </row>
    <row r="325" spans="1:11" s="118" customFormat="1" ht="12.75" customHeight="1" x14ac:dyDescent="0.2">
      <c r="A325" s="120">
        <v>30</v>
      </c>
      <c r="B325" s="122" t="s">
        <v>134</v>
      </c>
      <c r="C325" s="192">
        <f t="shared" si="23"/>
        <v>0</v>
      </c>
      <c r="D325" s="211"/>
      <c r="E325" s="136"/>
      <c r="F325" s="136"/>
      <c r="G325" s="136"/>
      <c r="H325" s="136"/>
      <c r="I325" s="136"/>
      <c r="J325" s="117"/>
      <c r="K325" s="117"/>
    </row>
    <row r="326" spans="1:11" s="118" customFormat="1" ht="12.75" customHeight="1" x14ac:dyDescent="0.2">
      <c r="A326" s="267" t="s">
        <v>11</v>
      </c>
      <c r="B326" s="269"/>
      <c r="C326" s="119">
        <f t="shared" si="23"/>
        <v>271</v>
      </c>
      <c r="D326" s="192">
        <f t="shared" ref="D326" si="24">SUM(D296:D325)</f>
        <v>102</v>
      </c>
      <c r="E326" s="192">
        <f t="shared" ref="E326" si="25">SUM(E296:E325)</f>
        <v>83</v>
      </c>
      <c r="F326" s="192">
        <f t="shared" ref="F326" si="26">SUM(F296:F325)</f>
        <v>51</v>
      </c>
      <c r="G326" s="192">
        <f t="shared" ref="G326" si="27">SUM(G296:G325)</f>
        <v>35</v>
      </c>
      <c r="H326" s="192">
        <f t="shared" ref="H326" si="28">SUM(H296:H325)</f>
        <v>80</v>
      </c>
      <c r="I326" s="192">
        <f t="shared" ref="I326" si="29">SUM(I296:I325)</f>
        <v>191</v>
      </c>
      <c r="J326" s="117"/>
      <c r="K326" s="117"/>
    </row>
    <row r="327" spans="1:11" s="118" customFormat="1" ht="12.75" customHeight="1" x14ac:dyDescent="0.2">
      <c r="A327" s="278" t="s">
        <v>47</v>
      </c>
      <c r="B327" s="279"/>
      <c r="C327" s="279"/>
      <c r="D327" s="279"/>
      <c r="E327" s="279"/>
      <c r="F327" s="279"/>
      <c r="G327" s="279"/>
      <c r="H327" s="279"/>
      <c r="I327" s="280"/>
      <c r="J327" s="117"/>
      <c r="K327" s="117"/>
    </row>
    <row r="328" spans="1:11" s="118" customFormat="1" ht="12.75" customHeight="1" x14ac:dyDescent="0.2">
      <c r="A328" s="120">
        <v>1</v>
      </c>
      <c r="B328" s="122" t="s">
        <v>163</v>
      </c>
      <c r="C328" s="192">
        <f t="shared" ref="C328:C358" si="30">D328+E328+F328+G328</f>
        <v>222</v>
      </c>
      <c r="D328" s="182">
        <v>69</v>
      </c>
      <c r="E328" s="133">
        <v>81</v>
      </c>
      <c r="F328" s="133">
        <v>49</v>
      </c>
      <c r="G328" s="52">
        <v>23</v>
      </c>
      <c r="H328" s="52">
        <v>60</v>
      </c>
      <c r="I328" s="52">
        <v>162</v>
      </c>
      <c r="J328" s="117"/>
      <c r="K328" s="117"/>
    </row>
    <row r="329" spans="1:11" s="118" customFormat="1" ht="12.75" customHeight="1" x14ac:dyDescent="0.2">
      <c r="A329" s="120">
        <v>2</v>
      </c>
      <c r="B329" s="122" t="s">
        <v>162</v>
      </c>
      <c r="C329" s="192">
        <f t="shared" si="30"/>
        <v>0</v>
      </c>
      <c r="D329" s="182"/>
      <c r="E329" s="133"/>
      <c r="F329" s="133"/>
      <c r="G329" s="52"/>
      <c r="H329" s="52"/>
      <c r="I329" s="52"/>
      <c r="J329" s="117"/>
      <c r="K329" s="117"/>
    </row>
    <row r="330" spans="1:11" s="118" customFormat="1" ht="12.75" customHeight="1" x14ac:dyDescent="0.2">
      <c r="A330" s="120">
        <v>3</v>
      </c>
      <c r="B330" s="122" t="s">
        <v>161</v>
      </c>
      <c r="C330" s="192">
        <f t="shared" si="30"/>
        <v>2</v>
      </c>
      <c r="D330" s="182"/>
      <c r="E330" s="133">
        <v>2</v>
      </c>
      <c r="F330" s="133"/>
      <c r="G330" s="52"/>
      <c r="H330" s="52">
        <v>1</v>
      </c>
      <c r="I330" s="52">
        <v>1</v>
      </c>
      <c r="J330" s="117"/>
      <c r="K330" s="117"/>
    </row>
    <row r="331" spans="1:11" s="118" customFormat="1" ht="12.75" customHeight="1" x14ac:dyDescent="0.2">
      <c r="A331" s="120">
        <v>4</v>
      </c>
      <c r="B331" s="122" t="s">
        <v>160</v>
      </c>
      <c r="C331" s="192">
        <f t="shared" si="30"/>
        <v>1</v>
      </c>
      <c r="D331" s="182"/>
      <c r="E331" s="133"/>
      <c r="F331" s="133"/>
      <c r="G331" s="52">
        <v>1</v>
      </c>
      <c r="H331" s="52">
        <v>1</v>
      </c>
      <c r="I331" s="52"/>
      <c r="J331" s="117"/>
      <c r="K331" s="117"/>
    </row>
    <row r="332" spans="1:11" s="118" customFormat="1" ht="12.75" customHeight="1" x14ac:dyDescent="0.2">
      <c r="A332" s="120">
        <v>5</v>
      </c>
      <c r="B332" s="122" t="s">
        <v>159</v>
      </c>
      <c r="C332" s="192">
        <f t="shared" si="30"/>
        <v>2</v>
      </c>
      <c r="D332" s="182">
        <v>1</v>
      </c>
      <c r="E332" s="133"/>
      <c r="F332" s="133"/>
      <c r="G332" s="52">
        <v>1</v>
      </c>
      <c r="H332" s="52"/>
      <c r="I332" s="52">
        <v>2</v>
      </c>
      <c r="J332" s="117"/>
      <c r="K332" s="117"/>
    </row>
    <row r="333" spans="1:11" s="118" customFormat="1" ht="12.75" customHeight="1" x14ac:dyDescent="0.2">
      <c r="A333" s="120">
        <v>6</v>
      </c>
      <c r="B333" s="122" t="s">
        <v>158</v>
      </c>
      <c r="C333" s="192">
        <f t="shared" si="30"/>
        <v>4</v>
      </c>
      <c r="D333" s="182">
        <v>2</v>
      </c>
      <c r="E333" s="133">
        <v>2</v>
      </c>
      <c r="F333" s="133"/>
      <c r="G333" s="52"/>
      <c r="H333" s="52">
        <v>1</v>
      </c>
      <c r="I333" s="52">
        <v>3</v>
      </c>
      <c r="J333" s="117"/>
      <c r="K333" s="117"/>
    </row>
    <row r="334" spans="1:11" s="118" customFormat="1" ht="12.75" customHeight="1" x14ac:dyDescent="0.2">
      <c r="A334" s="120">
        <v>7</v>
      </c>
      <c r="B334" s="122" t="s">
        <v>157</v>
      </c>
      <c r="C334" s="192">
        <f t="shared" si="30"/>
        <v>0</v>
      </c>
      <c r="D334" s="182"/>
      <c r="E334" s="133"/>
      <c r="F334" s="133"/>
      <c r="G334" s="52"/>
      <c r="H334" s="52"/>
      <c r="I334" s="52"/>
      <c r="J334" s="117"/>
      <c r="K334" s="117"/>
    </row>
    <row r="335" spans="1:11" s="118" customFormat="1" ht="12.75" customHeight="1" x14ac:dyDescent="0.2">
      <c r="A335" s="120">
        <v>8</v>
      </c>
      <c r="B335" s="122" t="s">
        <v>156</v>
      </c>
      <c r="C335" s="192">
        <f t="shared" si="30"/>
        <v>1</v>
      </c>
      <c r="D335" s="182">
        <v>1</v>
      </c>
      <c r="E335" s="133"/>
      <c r="F335" s="133"/>
      <c r="G335" s="52"/>
      <c r="H335" s="52"/>
      <c r="I335" s="52">
        <v>1</v>
      </c>
      <c r="J335" s="117"/>
      <c r="K335" s="117"/>
    </row>
    <row r="336" spans="1:11" s="118" customFormat="1" ht="12.75" customHeight="1" x14ac:dyDescent="0.2">
      <c r="A336" s="120">
        <v>9</v>
      </c>
      <c r="B336" s="122" t="s">
        <v>155</v>
      </c>
      <c r="C336" s="192">
        <f t="shared" si="30"/>
        <v>0</v>
      </c>
      <c r="D336" s="182"/>
      <c r="E336" s="133"/>
      <c r="F336" s="133"/>
      <c r="G336" s="52"/>
      <c r="H336" s="52"/>
      <c r="I336" s="52"/>
      <c r="J336" s="117"/>
      <c r="K336" s="117"/>
    </row>
    <row r="337" spans="1:11" s="118" customFormat="1" ht="12.75" customHeight="1" x14ac:dyDescent="0.2">
      <c r="A337" s="120">
        <v>10</v>
      </c>
      <c r="B337" s="122" t="s">
        <v>154</v>
      </c>
      <c r="C337" s="192">
        <f t="shared" si="30"/>
        <v>0</v>
      </c>
      <c r="D337" s="182"/>
      <c r="E337" s="133"/>
      <c r="F337" s="133"/>
      <c r="G337" s="52"/>
      <c r="H337" s="52"/>
      <c r="I337" s="52"/>
      <c r="J337" s="117"/>
      <c r="K337" s="117"/>
    </row>
    <row r="338" spans="1:11" s="118" customFormat="1" ht="12.75" customHeight="1" x14ac:dyDescent="0.2">
      <c r="A338" s="120">
        <v>11</v>
      </c>
      <c r="B338" s="122" t="s">
        <v>153</v>
      </c>
      <c r="C338" s="192">
        <f t="shared" si="30"/>
        <v>1</v>
      </c>
      <c r="D338" s="182">
        <v>1</v>
      </c>
      <c r="E338" s="133"/>
      <c r="F338" s="133"/>
      <c r="G338" s="52"/>
      <c r="H338" s="52"/>
      <c r="I338" s="52">
        <v>1</v>
      </c>
      <c r="J338" s="117"/>
      <c r="K338" s="117"/>
    </row>
    <row r="339" spans="1:11" s="118" customFormat="1" ht="12.75" customHeight="1" x14ac:dyDescent="0.2">
      <c r="A339" s="120">
        <v>12</v>
      </c>
      <c r="B339" s="122" t="s">
        <v>152</v>
      </c>
      <c r="C339" s="192">
        <f t="shared" si="30"/>
        <v>0</v>
      </c>
      <c r="D339" s="182"/>
      <c r="E339" s="133"/>
      <c r="F339" s="133"/>
      <c r="G339" s="52"/>
      <c r="H339" s="52"/>
      <c r="I339" s="52"/>
      <c r="J339" s="117"/>
      <c r="K339" s="117"/>
    </row>
    <row r="340" spans="1:11" s="118" customFormat="1" ht="12.75" customHeight="1" x14ac:dyDescent="0.2">
      <c r="A340" s="120">
        <v>13</v>
      </c>
      <c r="B340" s="122" t="s">
        <v>151</v>
      </c>
      <c r="C340" s="192">
        <f t="shared" si="30"/>
        <v>0</v>
      </c>
      <c r="D340" s="182"/>
      <c r="E340" s="133"/>
      <c r="F340" s="133"/>
      <c r="G340" s="52"/>
      <c r="H340" s="52"/>
      <c r="I340" s="52"/>
      <c r="J340" s="117"/>
      <c r="K340" s="117"/>
    </row>
    <row r="341" spans="1:11" s="118" customFormat="1" ht="12.75" customHeight="1" x14ac:dyDescent="0.2">
      <c r="A341" s="120">
        <v>14</v>
      </c>
      <c r="B341" s="122" t="s">
        <v>150</v>
      </c>
      <c r="C341" s="192">
        <f t="shared" si="30"/>
        <v>0</v>
      </c>
      <c r="D341" s="182"/>
      <c r="E341" s="133"/>
      <c r="F341" s="133"/>
      <c r="G341" s="52"/>
      <c r="H341" s="52"/>
      <c r="I341" s="52"/>
      <c r="J341" s="117"/>
      <c r="K341" s="117"/>
    </row>
    <row r="342" spans="1:11" s="118" customFormat="1" ht="12.75" customHeight="1" x14ac:dyDescent="0.2">
      <c r="A342" s="120">
        <v>15</v>
      </c>
      <c r="B342" s="122" t="s">
        <v>149</v>
      </c>
      <c r="C342" s="192">
        <f t="shared" si="30"/>
        <v>0</v>
      </c>
      <c r="D342" s="182"/>
      <c r="E342" s="133"/>
      <c r="F342" s="133"/>
      <c r="G342" s="52"/>
      <c r="H342" s="52"/>
      <c r="I342" s="52"/>
      <c r="J342" s="117"/>
      <c r="K342" s="117"/>
    </row>
    <row r="343" spans="1:11" s="118" customFormat="1" ht="12.75" customHeight="1" x14ac:dyDescent="0.2">
      <c r="A343" s="120">
        <v>16</v>
      </c>
      <c r="B343" s="122" t="s">
        <v>148</v>
      </c>
      <c r="C343" s="192">
        <f t="shared" si="30"/>
        <v>0</v>
      </c>
      <c r="D343" s="182"/>
      <c r="E343" s="133"/>
      <c r="F343" s="133"/>
      <c r="G343" s="52"/>
      <c r="H343" s="52"/>
      <c r="I343" s="52"/>
      <c r="J343" s="117"/>
      <c r="K343" s="117"/>
    </row>
    <row r="344" spans="1:11" s="118" customFormat="1" ht="12.75" customHeight="1" x14ac:dyDescent="0.2">
      <c r="A344" s="120">
        <v>17</v>
      </c>
      <c r="B344" s="122" t="s">
        <v>147</v>
      </c>
      <c r="C344" s="192">
        <f t="shared" si="30"/>
        <v>1</v>
      </c>
      <c r="D344" s="182">
        <v>1</v>
      </c>
      <c r="E344" s="182"/>
      <c r="F344" s="182"/>
      <c r="G344" s="52"/>
      <c r="H344" s="52"/>
      <c r="I344" s="52">
        <v>1</v>
      </c>
      <c r="J344" s="117"/>
      <c r="K344" s="117"/>
    </row>
    <row r="345" spans="1:11" s="118" customFormat="1" ht="12.75" customHeight="1" x14ac:dyDescent="0.2">
      <c r="A345" s="120">
        <v>18</v>
      </c>
      <c r="B345" s="122" t="s">
        <v>146</v>
      </c>
      <c r="C345" s="192">
        <f t="shared" si="30"/>
        <v>0</v>
      </c>
      <c r="D345" s="182"/>
      <c r="E345" s="182"/>
      <c r="F345" s="182"/>
      <c r="G345" s="52"/>
      <c r="H345" s="52"/>
      <c r="I345" s="52"/>
      <c r="J345" s="117"/>
      <c r="K345" s="117"/>
    </row>
    <row r="346" spans="1:11" s="118" customFormat="1" ht="12.75" customHeight="1" x14ac:dyDescent="0.2">
      <c r="A346" s="120">
        <v>19</v>
      </c>
      <c r="B346" s="122" t="s">
        <v>145</v>
      </c>
      <c r="C346" s="192">
        <f t="shared" si="30"/>
        <v>0</v>
      </c>
      <c r="D346" s="182"/>
      <c r="E346" s="182"/>
      <c r="F346" s="182"/>
      <c r="G346" s="52"/>
      <c r="H346" s="52"/>
      <c r="I346" s="52"/>
      <c r="J346" s="117"/>
      <c r="K346" s="117"/>
    </row>
    <row r="347" spans="1:11" s="118" customFormat="1" ht="12.75" customHeight="1" x14ac:dyDescent="0.2">
      <c r="A347" s="120">
        <v>20</v>
      </c>
      <c r="B347" s="122" t="s">
        <v>144</v>
      </c>
      <c r="C347" s="192">
        <f t="shared" si="30"/>
        <v>1</v>
      </c>
      <c r="D347" s="182">
        <v>1</v>
      </c>
      <c r="E347" s="182"/>
      <c r="F347" s="182"/>
      <c r="G347" s="52"/>
      <c r="H347" s="52">
        <v>1</v>
      </c>
      <c r="I347" s="52"/>
      <c r="J347" s="117"/>
      <c r="K347" s="117"/>
    </row>
    <row r="348" spans="1:11" s="118" customFormat="1" ht="12.75" customHeight="1" x14ac:dyDescent="0.2">
      <c r="A348" s="120">
        <v>21</v>
      </c>
      <c r="B348" s="122" t="s">
        <v>143</v>
      </c>
      <c r="C348" s="192">
        <f t="shared" si="30"/>
        <v>0</v>
      </c>
      <c r="D348" s="182"/>
      <c r="E348" s="182"/>
      <c r="F348" s="182"/>
      <c r="G348" s="52"/>
      <c r="H348" s="52"/>
      <c r="I348" s="52"/>
      <c r="J348" s="117"/>
      <c r="K348" s="117"/>
    </row>
    <row r="349" spans="1:11" s="118" customFormat="1" ht="12.75" customHeight="1" x14ac:dyDescent="0.2">
      <c r="A349" s="120">
        <v>22</v>
      </c>
      <c r="B349" s="122" t="s">
        <v>142</v>
      </c>
      <c r="C349" s="192">
        <f t="shared" si="30"/>
        <v>0</v>
      </c>
      <c r="D349" s="182"/>
      <c r="E349" s="182"/>
      <c r="F349" s="182"/>
      <c r="G349" s="52"/>
      <c r="H349" s="52"/>
      <c r="I349" s="52"/>
      <c r="J349" s="117"/>
      <c r="K349" s="117"/>
    </row>
    <row r="350" spans="1:11" s="118" customFormat="1" ht="12.75" customHeight="1" x14ac:dyDescent="0.2">
      <c r="A350" s="120">
        <v>23</v>
      </c>
      <c r="B350" s="122" t="s">
        <v>141</v>
      </c>
      <c r="C350" s="192">
        <f t="shared" si="30"/>
        <v>0</v>
      </c>
      <c r="D350" s="182"/>
      <c r="E350" s="182"/>
      <c r="F350" s="182"/>
      <c r="G350" s="52"/>
      <c r="H350" s="52"/>
      <c r="I350" s="52"/>
      <c r="J350" s="117"/>
      <c r="K350" s="117"/>
    </row>
    <row r="351" spans="1:11" s="118" customFormat="1" ht="12.75" customHeight="1" x14ac:dyDescent="0.2">
      <c r="A351" s="120">
        <v>24</v>
      </c>
      <c r="B351" s="122" t="s">
        <v>140</v>
      </c>
      <c r="C351" s="192">
        <f t="shared" si="30"/>
        <v>0</v>
      </c>
      <c r="D351" s="182"/>
      <c r="E351" s="182"/>
      <c r="F351" s="182"/>
      <c r="G351" s="52"/>
      <c r="H351" s="52"/>
      <c r="I351" s="52"/>
      <c r="J351" s="117"/>
      <c r="K351" s="117"/>
    </row>
    <row r="352" spans="1:11" s="118" customFormat="1" ht="12.75" customHeight="1" x14ac:dyDescent="0.2">
      <c r="A352" s="120">
        <v>25</v>
      </c>
      <c r="B352" s="122" t="s">
        <v>139</v>
      </c>
      <c r="C352" s="192">
        <f t="shared" si="30"/>
        <v>0</v>
      </c>
      <c r="D352" s="182"/>
      <c r="E352" s="182"/>
      <c r="F352" s="182"/>
      <c r="G352" s="52"/>
      <c r="H352" s="52"/>
      <c r="I352" s="52"/>
      <c r="J352" s="117"/>
      <c r="K352" s="117"/>
    </row>
    <row r="353" spans="1:11" s="118" customFormat="1" ht="12.75" customHeight="1" x14ac:dyDescent="0.2">
      <c r="A353" s="120">
        <v>26</v>
      </c>
      <c r="B353" s="122" t="s">
        <v>138</v>
      </c>
      <c r="C353" s="192">
        <f t="shared" si="30"/>
        <v>0</v>
      </c>
      <c r="D353" s="182"/>
      <c r="E353" s="182"/>
      <c r="F353" s="182"/>
      <c r="G353" s="52"/>
      <c r="H353" s="52"/>
      <c r="I353" s="52"/>
      <c r="J353" s="117"/>
      <c r="K353" s="117"/>
    </row>
    <row r="354" spans="1:11" s="118" customFormat="1" ht="12.75" customHeight="1" x14ac:dyDescent="0.2">
      <c r="A354" s="120">
        <v>27</v>
      </c>
      <c r="B354" s="122" t="s">
        <v>137</v>
      </c>
      <c r="C354" s="192">
        <f t="shared" si="30"/>
        <v>0</v>
      </c>
      <c r="D354" s="182"/>
      <c r="E354" s="182"/>
      <c r="F354" s="182"/>
      <c r="G354" s="52"/>
      <c r="H354" s="52"/>
      <c r="I354" s="52"/>
      <c r="J354" s="117"/>
      <c r="K354" s="117"/>
    </row>
    <row r="355" spans="1:11" s="118" customFormat="1" ht="12.75" customHeight="1" x14ac:dyDescent="0.2">
      <c r="A355" s="120">
        <v>28</v>
      </c>
      <c r="B355" s="122" t="s">
        <v>136</v>
      </c>
      <c r="C355" s="192">
        <f t="shared" si="30"/>
        <v>0</v>
      </c>
      <c r="D355" s="52"/>
      <c r="E355" s="52"/>
      <c r="F355" s="52"/>
      <c r="G355" s="52"/>
      <c r="H355" s="52"/>
      <c r="I355" s="52"/>
      <c r="J355" s="117"/>
      <c r="K355" s="117"/>
    </row>
    <row r="356" spans="1:11" s="118" customFormat="1" ht="12.75" customHeight="1" x14ac:dyDescent="0.2">
      <c r="A356" s="120">
        <v>29</v>
      </c>
      <c r="B356" s="122" t="s">
        <v>135</v>
      </c>
      <c r="C356" s="192">
        <f t="shared" si="30"/>
        <v>0</v>
      </c>
      <c r="D356" s="52"/>
      <c r="E356" s="52"/>
      <c r="F356" s="52"/>
      <c r="G356" s="52"/>
      <c r="H356" s="52"/>
      <c r="I356" s="52"/>
      <c r="J356" s="117"/>
      <c r="K356" s="117"/>
    </row>
    <row r="357" spans="1:11" s="118" customFormat="1" ht="12.75" customHeight="1" x14ac:dyDescent="0.2">
      <c r="A357" s="120">
        <v>30</v>
      </c>
      <c r="B357" s="122" t="s">
        <v>134</v>
      </c>
      <c r="C357" s="192">
        <f t="shared" si="30"/>
        <v>0</v>
      </c>
      <c r="D357" s="52"/>
      <c r="E357" s="52"/>
      <c r="F357" s="52"/>
      <c r="G357" s="52"/>
      <c r="H357" s="52"/>
      <c r="I357" s="52"/>
      <c r="J357" s="117"/>
      <c r="K357" s="117"/>
    </row>
    <row r="358" spans="1:11" s="118" customFormat="1" ht="12.75" customHeight="1" x14ac:dyDescent="0.2">
      <c r="A358" s="267" t="s">
        <v>11</v>
      </c>
      <c r="B358" s="269"/>
      <c r="C358" s="119">
        <f t="shared" si="30"/>
        <v>235</v>
      </c>
      <c r="D358" s="192">
        <f t="shared" ref="D358:I358" si="31">SUM(D328:D357)</f>
        <v>76</v>
      </c>
      <c r="E358" s="192">
        <f t="shared" si="31"/>
        <v>85</v>
      </c>
      <c r="F358" s="192">
        <f t="shared" si="31"/>
        <v>49</v>
      </c>
      <c r="G358" s="192">
        <f t="shared" si="31"/>
        <v>25</v>
      </c>
      <c r="H358" s="192">
        <f t="shared" si="31"/>
        <v>64</v>
      </c>
      <c r="I358" s="192">
        <f t="shared" si="31"/>
        <v>171</v>
      </c>
      <c r="J358" s="117"/>
      <c r="K358" s="117"/>
    </row>
    <row r="359" spans="1:11" s="118" customFormat="1" ht="12.75" customHeight="1" x14ac:dyDescent="0.2">
      <c r="A359" s="278" t="s">
        <v>188</v>
      </c>
      <c r="B359" s="279"/>
      <c r="C359" s="279"/>
      <c r="D359" s="279"/>
      <c r="E359" s="279"/>
      <c r="F359" s="279"/>
      <c r="G359" s="279"/>
      <c r="H359" s="279"/>
      <c r="I359" s="280"/>
      <c r="J359" s="117"/>
      <c r="K359" s="117"/>
    </row>
    <row r="360" spans="1:11" s="118" customFormat="1" ht="12.75" customHeight="1" x14ac:dyDescent="0.2">
      <c r="A360" s="120">
        <v>1</v>
      </c>
      <c r="B360" s="122" t="s">
        <v>163</v>
      </c>
      <c r="C360" s="192">
        <f t="shared" ref="C360:C390" si="32">D360+E360+F360+G360</f>
        <v>134</v>
      </c>
      <c r="D360" s="136">
        <v>56</v>
      </c>
      <c r="E360" s="136">
        <v>48</v>
      </c>
      <c r="F360" s="136">
        <v>15</v>
      </c>
      <c r="G360" s="136">
        <v>15</v>
      </c>
      <c r="H360" s="136">
        <v>28</v>
      </c>
      <c r="I360" s="136">
        <v>106</v>
      </c>
      <c r="J360" s="117"/>
      <c r="K360" s="117"/>
    </row>
    <row r="361" spans="1:11" s="118" customFormat="1" ht="12.75" customHeight="1" x14ac:dyDescent="0.2">
      <c r="A361" s="120">
        <v>2</v>
      </c>
      <c r="B361" s="122" t="s">
        <v>162</v>
      </c>
      <c r="C361" s="192">
        <f t="shared" si="32"/>
        <v>2</v>
      </c>
      <c r="D361" s="136">
        <v>2</v>
      </c>
      <c r="E361" s="136"/>
      <c r="F361" s="136"/>
      <c r="G361" s="136"/>
      <c r="H361" s="136"/>
      <c r="I361" s="136">
        <v>2</v>
      </c>
      <c r="J361" s="117"/>
      <c r="K361" s="117"/>
    </row>
    <row r="362" spans="1:11" s="118" customFormat="1" ht="12.75" customHeight="1" x14ac:dyDescent="0.2">
      <c r="A362" s="120">
        <v>3</v>
      </c>
      <c r="B362" s="122" t="s">
        <v>161</v>
      </c>
      <c r="C362" s="192">
        <f t="shared" si="32"/>
        <v>1</v>
      </c>
      <c r="D362" s="136">
        <v>1</v>
      </c>
      <c r="E362" s="136"/>
      <c r="F362" s="136"/>
      <c r="G362" s="136"/>
      <c r="H362" s="136"/>
      <c r="I362" s="136">
        <v>1</v>
      </c>
      <c r="J362" s="117"/>
      <c r="K362" s="117"/>
    </row>
    <row r="363" spans="1:11" s="118" customFormat="1" ht="12.75" customHeight="1" x14ac:dyDescent="0.2">
      <c r="A363" s="120">
        <v>4</v>
      </c>
      <c r="B363" s="122" t="s">
        <v>160</v>
      </c>
      <c r="C363" s="192">
        <f t="shared" si="32"/>
        <v>1</v>
      </c>
      <c r="D363" s="136">
        <v>1</v>
      </c>
      <c r="E363" s="136"/>
      <c r="F363" s="136"/>
      <c r="G363" s="136"/>
      <c r="H363" s="136"/>
      <c r="I363" s="136">
        <v>1</v>
      </c>
      <c r="J363" s="117"/>
      <c r="K363" s="117"/>
    </row>
    <row r="364" spans="1:11" s="118" customFormat="1" ht="12.75" customHeight="1" x14ac:dyDescent="0.2">
      <c r="A364" s="120">
        <v>5</v>
      </c>
      <c r="B364" s="122" t="s">
        <v>159</v>
      </c>
      <c r="C364" s="192">
        <f t="shared" si="32"/>
        <v>3</v>
      </c>
      <c r="D364" s="136"/>
      <c r="E364" s="136">
        <v>2</v>
      </c>
      <c r="F364" s="136">
        <v>1</v>
      </c>
      <c r="G364" s="136"/>
      <c r="H364" s="136">
        <v>1</v>
      </c>
      <c r="I364" s="136">
        <v>2</v>
      </c>
      <c r="J364" s="117"/>
      <c r="K364" s="117"/>
    </row>
    <row r="365" spans="1:11" s="118" customFormat="1" ht="12.75" customHeight="1" x14ac:dyDescent="0.2">
      <c r="A365" s="120">
        <v>6</v>
      </c>
      <c r="B365" s="122" t="s">
        <v>158</v>
      </c>
      <c r="C365" s="192">
        <f t="shared" si="32"/>
        <v>1</v>
      </c>
      <c r="D365" s="136"/>
      <c r="E365" s="136">
        <v>1</v>
      </c>
      <c r="F365" s="136"/>
      <c r="G365" s="136"/>
      <c r="H365" s="136">
        <v>1</v>
      </c>
      <c r="I365" s="136"/>
      <c r="J365" s="117"/>
      <c r="K365" s="117"/>
    </row>
    <row r="366" spans="1:11" s="118" customFormat="1" ht="12.75" customHeight="1" x14ac:dyDescent="0.2">
      <c r="A366" s="120">
        <v>7</v>
      </c>
      <c r="B366" s="122" t="s">
        <v>157</v>
      </c>
      <c r="C366" s="192">
        <f t="shared" si="32"/>
        <v>0</v>
      </c>
      <c r="D366" s="136"/>
      <c r="E366" s="136"/>
      <c r="F366" s="136"/>
      <c r="G366" s="136"/>
      <c r="H366" s="136"/>
      <c r="I366" s="136"/>
      <c r="J366" s="117"/>
      <c r="K366" s="117"/>
    </row>
    <row r="367" spans="1:11" s="118" customFormat="1" ht="12.75" customHeight="1" x14ac:dyDescent="0.2">
      <c r="A367" s="120">
        <v>8</v>
      </c>
      <c r="B367" s="122" t="s">
        <v>156</v>
      </c>
      <c r="C367" s="192">
        <f t="shared" si="32"/>
        <v>1</v>
      </c>
      <c r="D367" s="136">
        <v>1</v>
      </c>
      <c r="E367" s="136"/>
      <c r="F367" s="136"/>
      <c r="G367" s="136"/>
      <c r="H367" s="136"/>
      <c r="I367" s="136">
        <v>1</v>
      </c>
      <c r="J367" s="117"/>
      <c r="K367" s="117"/>
    </row>
    <row r="368" spans="1:11" s="118" customFormat="1" ht="12.75" customHeight="1" x14ac:dyDescent="0.2">
      <c r="A368" s="120">
        <v>9</v>
      </c>
      <c r="B368" s="122" t="s">
        <v>155</v>
      </c>
      <c r="C368" s="192">
        <f t="shared" si="32"/>
        <v>0</v>
      </c>
      <c r="D368" s="136"/>
      <c r="E368" s="136"/>
      <c r="F368" s="136"/>
      <c r="G368" s="136"/>
      <c r="H368" s="136"/>
      <c r="I368" s="136"/>
      <c r="J368" s="117"/>
      <c r="K368" s="117"/>
    </row>
    <row r="369" spans="1:11" s="118" customFormat="1" ht="12.75" customHeight="1" x14ac:dyDescent="0.2">
      <c r="A369" s="120">
        <v>10</v>
      </c>
      <c r="B369" s="122" t="s">
        <v>154</v>
      </c>
      <c r="C369" s="192">
        <f t="shared" si="32"/>
        <v>0</v>
      </c>
      <c r="D369" s="136"/>
      <c r="E369" s="136"/>
      <c r="F369" s="136"/>
      <c r="G369" s="136"/>
      <c r="H369" s="136"/>
      <c r="I369" s="136"/>
      <c r="J369" s="117"/>
      <c r="K369" s="117"/>
    </row>
    <row r="370" spans="1:11" s="118" customFormat="1" ht="12.75" customHeight="1" x14ac:dyDescent="0.2">
      <c r="A370" s="120">
        <v>11</v>
      </c>
      <c r="B370" s="122" t="s">
        <v>153</v>
      </c>
      <c r="C370" s="192">
        <f t="shared" si="32"/>
        <v>0</v>
      </c>
      <c r="D370" s="136"/>
      <c r="E370" s="136"/>
      <c r="F370" s="136"/>
      <c r="G370" s="136"/>
      <c r="H370" s="136"/>
      <c r="I370" s="136"/>
      <c r="J370" s="117"/>
      <c r="K370" s="117"/>
    </row>
    <row r="371" spans="1:11" s="118" customFormat="1" ht="12.75" customHeight="1" x14ac:dyDescent="0.2">
      <c r="A371" s="120">
        <v>12</v>
      </c>
      <c r="B371" s="122" t="s">
        <v>152</v>
      </c>
      <c r="C371" s="192">
        <f t="shared" si="32"/>
        <v>0</v>
      </c>
      <c r="D371" s="136"/>
      <c r="E371" s="136"/>
      <c r="F371" s="136"/>
      <c r="G371" s="136"/>
      <c r="H371" s="136"/>
      <c r="I371" s="136"/>
      <c r="J371" s="117"/>
      <c r="K371" s="117"/>
    </row>
    <row r="372" spans="1:11" s="118" customFormat="1" ht="12.75" customHeight="1" x14ac:dyDescent="0.2">
      <c r="A372" s="120">
        <v>13</v>
      </c>
      <c r="B372" s="122" t="s">
        <v>151</v>
      </c>
      <c r="C372" s="192">
        <f t="shared" si="32"/>
        <v>0</v>
      </c>
      <c r="D372" s="136"/>
      <c r="E372" s="136"/>
      <c r="F372" s="136"/>
      <c r="G372" s="136"/>
      <c r="H372" s="136"/>
      <c r="I372" s="136"/>
      <c r="J372" s="117"/>
      <c r="K372" s="117"/>
    </row>
    <row r="373" spans="1:11" s="118" customFormat="1" ht="12.75" customHeight="1" x14ac:dyDescent="0.2">
      <c r="A373" s="120">
        <v>14</v>
      </c>
      <c r="B373" s="122" t="s">
        <v>150</v>
      </c>
      <c r="C373" s="192">
        <f t="shared" si="32"/>
        <v>0</v>
      </c>
      <c r="D373" s="136"/>
      <c r="E373" s="136"/>
      <c r="F373" s="136"/>
      <c r="G373" s="136"/>
      <c r="H373" s="136"/>
      <c r="I373" s="136"/>
      <c r="J373" s="117"/>
      <c r="K373" s="117"/>
    </row>
    <row r="374" spans="1:11" s="118" customFormat="1" ht="12.75" customHeight="1" x14ac:dyDescent="0.2">
      <c r="A374" s="120">
        <v>15</v>
      </c>
      <c r="B374" s="122" t="s">
        <v>149</v>
      </c>
      <c r="C374" s="192">
        <f t="shared" si="32"/>
        <v>0</v>
      </c>
      <c r="D374" s="136"/>
      <c r="E374" s="136"/>
      <c r="F374" s="136"/>
      <c r="G374" s="136"/>
      <c r="H374" s="136"/>
      <c r="I374" s="136"/>
      <c r="J374" s="117"/>
      <c r="K374" s="117"/>
    </row>
    <row r="375" spans="1:11" s="118" customFormat="1" ht="12.75" customHeight="1" x14ac:dyDescent="0.2">
      <c r="A375" s="120">
        <v>16</v>
      </c>
      <c r="B375" s="122" t="s">
        <v>148</v>
      </c>
      <c r="C375" s="192">
        <f t="shared" si="32"/>
        <v>0</v>
      </c>
      <c r="D375" s="136"/>
      <c r="E375" s="136"/>
      <c r="F375" s="136"/>
      <c r="G375" s="136"/>
      <c r="H375" s="136"/>
      <c r="I375" s="136"/>
      <c r="J375" s="117"/>
      <c r="K375" s="117"/>
    </row>
    <row r="376" spans="1:11" s="118" customFormat="1" ht="12.75" customHeight="1" x14ac:dyDescent="0.2">
      <c r="A376" s="120">
        <v>17</v>
      </c>
      <c r="B376" s="122" t="s">
        <v>147</v>
      </c>
      <c r="C376" s="192">
        <f t="shared" si="32"/>
        <v>0</v>
      </c>
      <c r="D376" s="136"/>
      <c r="E376" s="136"/>
      <c r="F376" s="136"/>
      <c r="G376" s="136"/>
      <c r="H376" s="136"/>
      <c r="I376" s="136"/>
      <c r="J376" s="117"/>
      <c r="K376" s="117"/>
    </row>
    <row r="377" spans="1:11" s="118" customFormat="1" ht="12.75" customHeight="1" x14ac:dyDescent="0.2">
      <c r="A377" s="120">
        <v>18</v>
      </c>
      <c r="B377" s="122" t="s">
        <v>146</v>
      </c>
      <c r="C377" s="192">
        <f t="shared" si="32"/>
        <v>0</v>
      </c>
      <c r="D377" s="136"/>
      <c r="E377" s="136"/>
      <c r="F377" s="136"/>
      <c r="G377" s="136"/>
      <c r="H377" s="136"/>
      <c r="I377" s="136"/>
      <c r="J377" s="117"/>
      <c r="K377" s="117"/>
    </row>
    <row r="378" spans="1:11" s="118" customFormat="1" ht="12.75" customHeight="1" x14ac:dyDescent="0.2">
      <c r="A378" s="120">
        <v>19</v>
      </c>
      <c r="B378" s="122" t="s">
        <v>145</v>
      </c>
      <c r="C378" s="192">
        <f t="shared" si="32"/>
        <v>0</v>
      </c>
      <c r="D378" s="136"/>
      <c r="E378" s="136"/>
      <c r="F378" s="136"/>
      <c r="G378" s="136"/>
      <c r="H378" s="136"/>
      <c r="I378" s="136"/>
      <c r="J378" s="117"/>
      <c r="K378" s="117"/>
    </row>
    <row r="379" spans="1:11" s="118" customFormat="1" ht="12.75" customHeight="1" x14ac:dyDescent="0.2">
      <c r="A379" s="120">
        <v>20</v>
      </c>
      <c r="B379" s="122" t="s">
        <v>144</v>
      </c>
      <c r="C379" s="192">
        <f t="shared" si="32"/>
        <v>0</v>
      </c>
      <c r="D379" s="136"/>
      <c r="E379" s="136"/>
      <c r="F379" s="136"/>
      <c r="G379" s="136"/>
      <c r="H379" s="136"/>
      <c r="I379" s="136"/>
      <c r="J379" s="117"/>
      <c r="K379" s="117"/>
    </row>
    <row r="380" spans="1:11" s="118" customFormat="1" ht="12.75" customHeight="1" x14ac:dyDescent="0.2">
      <c r="A380" s="120">
        <v>21</v>
      </c>
      <c r="B380" s="122" t="s">
        <v>143</v>
      </c>
      <c r="C380" s="192">
        <f t="shared" si="32"/>
        <v>0</v>
      </c>
      <c r="D380" s="136"/>
      <c r="E380" s="136"/>
      <c r="F380" s="136"/>
      <c r="G380" s="136"/>
      <c r="H380" s="136"/>
      <c r="I380" s="136"/>
      <c r="J380" s="117"/>
      <c r="K380" s="117"/>
    </row>
    <row r="381" spans="1:11" s="118" customFormat="1" ht="12.75" customHeight="1" x14ac:dyDescent="0.2">
      <c r="A381" s="120">
        <v>22</v>
      </c>
      <c r="B381" s="122" t="s">
        <v>142</v>
      </c>
      <c r="C381" s="192">
        <f t="shared" si="32"/>
        <v>0</v>
      </c>
      <c r="D381" s="136"/>
      <c r="E381" s="136"/>
      <c r="F381" s="136"/>
      <c r="G381" s="136"/>
      <c r="H381" s="136"/>
      <c r="I381" s="136"/>
      <c r="J381" s="117"/>
      <c r="K381" s="117"/>
    </row>
    <row r="382" spans="1:11" s="118" customFormat="1" ht="12.75" customHeight="1" x14ac:dyDescent="0.2">
      <c r="A382" s="120">
        <v>23</v>
      </c>
      <c r="B382" s="122" t="s">
        <v>141</v>
      </c>
      <c r="C382" s="192">
        <f t="shared" si="32"/>
        <v>0</v>
      </c>
      <c r="D382" s="136"/>
      <c r="E382" s="136"/>
      <c r="F382" s="136"/>
      <c r="G382" s="136"/>
      <c r="H382" s="136"/>
      <c r="I382" s="136"/>
      <c r="J382" s="117"/>
      <c r="K382" s="117"/>
    </row>
    <row r="383" spans="1:11" s="118" customFormat="1" ht="12.75" customHeight="1" x14ac:dyDescent="0.2">
      <c r="A383" s="120">
        <v>24</v>
      </c>
      <c r="B383" s="122" t="s">
        <v>140</v>
      </c>
      <c r="C383" s="192">
        <f t="shared" si="32"/>
        <v>0</v>
      </c>
      <c r="D383" s="136"/>
      <c r="E383" s="136"/>
      <c r="F383" s="136"/>
      <c r="G383" s="136"/>
      <c r="H383" s="136"/>
      <c r="I383" s="136"/>
      <c r="J383" s="117"/>
      <c r="K383" s="117"/>
    </row>
    <row r="384" spans="1:11" s="118" customFormat="1" ht="12.75" customHeight="1" x14ac:dyDescent="0.2">
      <c r="A384" s="120">
        <v>25</v>
      </c>
      <c r="B384" s="122" t="s">
        <v>139</v>
      </c>
      <c r="C384" s="192">
        <f t="shared" si="32"/>
        <v>0</v>
      </c>
      <c r="D384" s="136"/>
      <c r="E384" s="136"/>
      <c r="F384" s="136"/>
      <c r="G384" s="136"/>
      <c r="H384" s="136"/>
      <c r="I384" s="136"/>
      <c r="J384" s="117"/>
      <c r="K384" s="117"/>
    </row>
    <row r="385" spans="1:11" s="118" customFormat="1" ht="12.75" customHeight="1" x14ac:dyDescent="0.2">
      <c r="A385" s="120">
        <v>26</v>
      </c>
      <c r="B385" s="122" t="s">
        <v>138</v>
      </c>
      <c r="C385" s="192">
        <f t="shared" si="32"/>
        <v>0</v>
      </c>
      <c r="D385" s="136"/>
      <c r="E385" s="136"/>
      <c r="F385" s="136"/>
      <c r="G385" s="136"/>
      <c r="H385" s="136"/>
      <c r="I385" s="136"/>
      <c r="J385" s="117"/>
      <c r="K385" s="117"/>
    </row>
    <row r="386" spans="1:11" s="118" customFormat="1" ht="12.75" customHeight="1" x14ac:dyDescent="0.2">
      <c r="A386" s="120">
        <v>27</v>
      </c>
      <c r="B386" s="122" t="s">
        <v>137</v>
      </c>
      <c r="C386" s="192">
        <f t="shared" si="32"/>
        <v>0</v>
      </c>
      <c r="D386" s="136"/>
      <c r="E386" s="136"/>
      <c r="F386" s="136"/>
      <c r="G386" s="136"/>
      <c r="H386" s="136"/>
      <c r="I386" s="136"/>
      <c r="J386" s="117"/>
      <c r="K386" s="117"/>
    </row>
    <row r="387" spans="1:11" s="118" customFormat="1" ht="12.75" customHeight="1" x14ac:dyDescent="0.2">
      <c r="A387" s="120">
        <v>28</v>
      </c>
      <c r="B387" s="122" t="s">
        <v>136</v>
      </c>
      <c r="C387" s="192">
        <f t="shared" si="32"/>
        <v>0</v>
      </c>
      <c r="D387" s="136"/>
      <c r="E387" s="136"/>
      <c r="F387" s="136"/>
      <c r="G387" s="136"/>
      <c r="H387" s="136"/>
      <c r="I387" s="136"/>
      <c r="J387" s="117"/>
      <c r="K387" s="117"/>
    </row>
    <row r="388" spans="1:11" s="118" customFormat="1" ht="12.75" customHeight="1" x14ac:dyDescent="0.2">
      <c r="A388" s="120">
        <v>29</v>
      </c>
      <c r="B388" s="122" t="s">
        <v>135</v>
      </c>
      <c r="C388" s="192">
        <f t="shared" si="32"/>
        <v>0</v>
      </c>
      <c r="D388" s="136"/>
      <c r="E388" s="136"/>
      <c r="F388" s="136"/>
      <c r="G388" s="136"/>
      <c r="H388" s="136"/>
      <c r="I388" s="136"/>
      <c r="J388" s="117"/>
      <c r="K388" s="117"/>
    </row>
    <row r="389" spans="1:11" s="118" customFormat="1" ht="12.75" customHeight="1" x14ac:dyDescent="0.2">
      <c r="A389" s="120">
        <v>30</v>
      </c>
      <c r="B389" s="122" t="s">
        <v>134</v>
      </c>
      <c r="C389" s="192">
        <f t="shared" si="32"/>
        <v>0</v>
      </c>
      <c r="D389" s="136"/>
      <c r="E389" s="136"/>
      <c r="F389" s="136"/>
      <c r="G389" s="136"/>
      <c r="H389" s="136"/>
      <c r="I389" s="136"/>
      <c r="J389" s="117"/>
      <c r="K389" s="117"/>
    </row>
    <row r="390" spans="1:11" s="118" customFormat="1" ht="12.75" customHeight="1" x14ac:dyDescent="0.2">
      <c r="A390" s="267" t="s">
        <v>11</v>
      </c>
      <c r="B390" s="269"/>
      <c r="C390" s="119">
        <f t="shared" si="32"/>
        <v>143</v>
      </c>
      <c r="D390" s="192">
        <f t="shared" ref="D390:I390" si="33">SUM(D360:D389)</f>
        <v>61</v>
      </c>
      <c r="E390" s="192">
        <f t="shared" si="33"/>
        <v>51</v>
      </c>
      <c r="F390" s="192">
        <f t="shared" si="33"/>
        <v>16</v>
      </c>
      <c r="G390" s="192">
        <f t="shared" si="33"/>
        <v>15</v>
      </c>
      <c r="H390" s="192">
        <f t="shared" si="33"/>
        <v>30</v>
      </c>
      <c r="I390" s="192">
        <f t="shared" si="33"/>
        <v>113</v>
      </c>
      <c r="J390" s="117"/>
      <c r="K390" s="117"/>
    </row>
    <row r="391" spans="1:11" ht="12.75" customHeight="1" x14ac:dyDescent="0.2">
      <c r="A391" s="278" t="s">
        <v>201</v>
      </c>
      <c r="B391" s="279"/>
      <c r="C391" s="279"/>
      <c r="D391" s="279"/>
      <c r="E391" s="279"/>
      <c r="F391" s="279"/>
      <c r="G391" s="279"/>
      <c r="H391" s="279"/>
      <c r="I391" s="280"/>
      <c r="J391" s="76"/>
      <c r="K391" s="76"/>
    </row>
    <row r="392" spans="1:11" ht="12.75" customHeight="1" x14ac:dyDescent="0.2">
      <c r="A392" s="121">
        <v>1</v>
      </c>
      <c r="B392" s="122" t="s">
        <v>163</v>
      </c>
      <c r="C392" s="30">
        <f t="shared" ref="C392:C422" si="34">D392+E392+F392+G392</f>
        <v>488</v>
      </c>
      <c r="D392" s="182">
        <v>125</v>
      </c>
      <c r="E392" s="133">
        <v>125</v>
      </c>
      <c r="F392" s="133">
        <v>165</v>
      </c>
      <c r="G392" s="52">
        <v>73</v>
      </c>
      <c r="H392" s="52">
        <v>17</v>
      </c>
      <c r="I392" s="52">
        <v>440</v>
      </c>
      <c r="J392" s="76"/>
      <c r="K392" s="76"/>
    </row>
    <row r="393" spans="1:11" ht="12.75" customHeight="1" x14ac:dyDescent="0.2">
      <c r="A393" s="121">
        <v>2</v>
      </c>
      <c r="B393" s="122" t="s">
        <v>162</v>
      </c>
      <c r="C393" s="30">
        <f t="shared" si="34"/>
        <v>40</v>
      </c>
      <c r="D393" s="182">
        <v>14</v>
      </c>
      <c r="E393" s="133">
        <v>14</v>
      </c>
      <c r="F393" s="133">
        <v>3</v>
      </c>
      <c r="G393" s="52">
        <v>9</v>
      </c>
      <c r="H393" s="52">
        <v>16</v>
      </c>
      <c r="I393" s="52">
        <v>28</v>
      </c>
      <c r="J393" s="76"/>
      <c r="K393" s="76"/>
    </row>
    <row r="394" spans="1:11" ht="12.75" customHeight="1" x14ac:dyDescent="0.2">
      <c r="A394" s="121">
        <v>3</v>
      </c>
      <c r="B394" s="122" t="s">
        <v>161</v>
      </c>
      <c r="C394" s="30">
        <f t="shared" si="34"/>
        <v>4</v>
      </c>
      <c r="D394" s="182">
        <v>1</v>
      </c>
      <c r="E394" s="133">
        <v>3</v>
      </c>
      <c r="F394" s="133"/>
      <c r="G394" s="52"/>
      <c r="H394" s="52"/>
      <c r="I394" s="52">
        <v>3</v>
      </c>
      <c r="J394" s="76"/>
      <c r="K394" s="76"/>
    </row>
    <row r="395" spans="1:11" ht="12.75" customHeight="1" x14ac:dyDescent="0.2">
      <c r="A395" s="121">
        <v>4</v>
      </c>
      <c r="B395" s="122" t="s">
        <v>160</v>
      </c>
      <c r="C395" s="30">
        <f t="shared" si="34"/>
        <v>6</v>
      </c>
      <c r="D395" s="182">
        <v>3</v>
      </c>
      <c r="E395" s="133">
        <v>2</v>
      </c>
      <c r="F395" s="133"/>
      <c r="G395" s="52">
        <v>1</v>
      </c>
      <c r="H395" s="52">
        <v>4</v>
      </c>
      <c r="I395" s="52">
        <v>4</v>
      </c>
      <c r="J395" s="76"/>
      <c r="K395" s="76"/>
    </row>
    <row r="396" spans="1:11" ht="12.75" customHeight="1" x14ac:dyDescent="0.2">
      <c r="A396" s="121">
        <v>5</v>
      </c>
      <c r="B396" s="122" t="s">
        <v>159</v>
      </c>
      <c r="C396" s="30">
        <f t="shared" si="34"/>
        <v>25</v>
      </c>
      <c r="D396" s="182">
        <v>5</v>
      </c>
      <c r="E396" s="133">
        <v>18</v>
      </c>
      <c r="F396" s="133"/>
      <c r="G396" s="52">
        <v>2</v>
      </c>
      <c r="H396" s="52">
        <v>2</v>
      </c>
      <c r="I396" s="52">
        <v>21</v>
      </c>
      <c r="J396" s="76"/>
      <c r="K396" s="76"/>
    </row>
    <row r="397" spans="1:11" ht="12.75" customHeight="1" x14ac:dyDescent="0.2">
      <c r="A397" s="121">
        <v>6</v>
      </c>
      <c r="B397" s="122" t="s">
        <v>158</v>
      </c>
      <c r="C397" s="30">
        <f t="shared" si="34"/>
        <v>59</v>
      </c>
      <c r="D397" s="182">
        <v>30</v>
      </c>
      <c r="E397" s="133">
        <v>22</v>
      </c>
      <c r="F397" s="133">
        <v>3</v>
      </c>
      <c r="G397" s="52">
        <v>4</v>
      </c>
      <c r="H397" s="52">
        <v>18</v>
      </c>
      <c r="I397" s="52">
        <v>70</v>
      </c>
      <c r="J397" s="76"/>
      <c r="K397" s="76"/>
    </row>
    <row r="398" spans="1:11" ht="12.75" customHeight="1" x14ac:dyDescent="0.2">
      <c r="A398" s="121">
        <v>7</v>
      </c>
      <c r="B398" s="122" t="s">
        <v>157</v>
      </c>
      <c r="C398" s="30">
        <f t="shared" si="34"/>
        <v>1</v>
      </c>
      <c r="D398" s="182">
        <v>1</v>
      </c>
      <c r="E398" s="133"/>
      <c r="F398" s="133"/>
      <c r="G398" s="52"/>
      <c r="H398" s="52"/>
      <c r="I398" s="52"/>
      <c r="J398" s="76"/>
      <c r="K398" s="76"/>
    </row>
    <row r="399" spans="1:11" ht="12.75" customHeight="1" x14ac:dyDescent="0.2">
      <c r="A399" s="121">
        <v>8</v>
      </c>
      <c r="B399" s="122" t="s">
        <v>156</v>
      </c>
      <c r="C399" s="30">
        <f t="shared" si="34"/>
        <v>10</v>
      </c>
      <c r="D399" s="182">
        <v>5</v>
      </c>
      <c r="E399" s="133">
        <v>3</v>
      </c>
      <c r="F399" s="133"/>
      <c r="G399" s="52">
        <v>2</v>
      </c>
      <c r="H399" s="52">
        <v>8</v>
      </c>
      <c r="I399" s="52">
        <v>10</v>
      </c>
      <c r="J399" s="76"/>
      <c r="K399" s="76"/>
    </row>
    <row r="400" spans="1:11" ht="12.75" customHeight="1" x14ac:dyDescent="0.2">
      <c r="A400" s="121">
        <v>9</v>
      </c>
      <c r="B400" s="122" t="s">
        <v>155</v>
      </c>
      <c r="C400" s="30">
        <f t="shared" si="34"/>
        <v>0</v>
      </c>
      <c r="D400" s="182"/>
      <c r="E400" s="133"/>
      <c r="F400" s="133"/>
      <c r="G400" s="52"/>
      <c r="H400" s="52"/>
      <c r="I400" s="52"/>
      <c r="J400" s="76"/>
      <c r="K400" s="76"/>
    </row>
    <row r="401" spans="1:11" ht="12.75" customHeight="1" x14ac:dyDescent="0.2">
      <c r="A401" s="121">
        <v>10</v>
      </c>
      <c r="B401" s="122" t="s">
        <v>154</v>
      </c>
      <c r="C401" s="30">
        <f t="shared" si="34"/>
        <v>3</v>
      </c>
      <c r="D401" s="182"/>
      <c r="E401" s="133"/>
      <c r="F401" s="133">
        <v>2</v>
      </c>
      <c r="G401" s="52">
        <v>1</v>
      </c>
      <c r="H401" s="52"/>
      <c r="I401" s="52">
        <v>3</v>
      </c>
      <c r="J401" s="76"/>
      <c r="K401" s="76"/>
    </row>
    <row r="402" spans="1:11" ht="12.75" customHeight="1" x14ac:dyDescent="0.2">
      <c r="A402" s="121">
        <v>11</v>
      </c>
      <c r="B402" s="122" t="s">
        <v>153</v>
      </c>
      <c r="C402" s="30">
        <f t="shared" si="34"/>
        <v>0</v>
      </c>
      <c r="D402" s="182"/>
      <c r="E402" s="133"/>
      <c r="F402" s="133"/>
      <c r="G402" s="52"/>
      <c r="H402" s="52"/>
      <c r="I402" s="52"/>
      <c r="J402" s="76"/>
      <c r="K402" s="76"/>
    </row>
    <row r="403" spans="1:11" ht="12.75" customHeight="1" x14ac:dyDescent="0.2">
      <c r="A403" s="121">
        <v>12</v>
      </c>
      <c r="B403" s="122" t="s">
        <v>152</v>
      </c>
      <c r="C403" s="30">
        <f t="shared" si="34"/>
        <v>1</v>
      </c>
      <c r="D403" s="182"/>
      <c r="E403" s="133"/>
      <c r="F403" s="133"/>
      <c r="G403" s="52">
        <v>1</v>
      </c>
      <c r="H403" s="52"/>
      <c r="I403" s="52">
        <v>1</v>
      </c>
      <c r="J403" s="76"/>
      <c r="K403" s="76"/>
    </row>
    <row r="404" spans="1:11" ht="12.75" customHeight="1" x14ac:dyDescent="0.2">
      <c r="A404" s="121">
        <v>13</v>
      </c>
      <c r="B404" s="122" t="s">
        <v>151</v>
      </c>
      <c r="C404" s="30">
        <f t="shared" si="34"/>
        <v>4</v>
      </c>
      <c r="D404" s="182"/>
      <c r="E404" s="133">
        <v>3</v>
      </c>
      <c r="F404" s="133">
        <v>1</v>
      </c>
      <c r="G404" s="52"/>
      <c r="H404" s="52">
        <v>1</v>
      </c>
      <c r="I404" s="52">
        <v>2</v>
      </c>
      <c r="J404" s="76"/>
      <c r="K404" s="76"/>
    </row>
    <row r="405" spans="1:11" ht="12.75" customHeight="1" x14ac:dyDescent="0.2">
      <c r="A405" s="121">
        <v>14</v>
      </c>
      <c r="B405" s="122" t="s">
        <v>150</v>
      </c>
      <c r="C405" s="30">
        <f t="shared" si="34"/>
        <v>14</v>
      </c>
      <c r="D405" s="182">
        <v>2</v>
      </c>
      <c r="E405" s="133">
        <v>7</v>
      </c>
      <c r="F405" s="133">
        <v>2</v>
      </c>
      <c r="G405" s="52">
        <v>3</v>
      </c>
      <c r="H405" s="52"/>
      <c r="I405" s="52">
        <v>10</v>
      </c>
      <c r="J405" s="76"/>
      <c r="K405" s="76"/>
    </row>
    <row r="406" spans="1:11" ht="12.75" customHeight="1" x14ac:dyDescent="0.2">
      <c r="A406" s="121">
        <v>15</v>
      </c>
      <c r="B406" s="122" t="s">
        <v>149</v>
      </c>
      <c r="C406" s="30">
        <f t="shared" si="34"/>
        <v>0</v>
      </c>
      <c r="D406" s="182"/>
      <c r="E406" s="133"/>
      <c r="F406" s="133"/>
      <c r="G406" s="52"/>
      <c r="H406" s="52"/>
      <c r="I406" s="52"/>
      <c r="J406" s="76"/>
      <c r="K406" s="76"/>
    </row>
    <row r="407" spans="1:11" ht="12.75" customHeight="1" x14ac:dyDescent="0.2">
      <c r="A407" s="121">
        <v>16</v>
      </c>
      <c r="B407" s="122" t="s">
        <v>148</v>
      </c>
      <c r="C407" s="30">
        <f t="shared" si="34"/>
        <v>0</v>
      </c>
      <c r="D407" s="182"/>
      <c r="E407" s="133"/>
      <c r="F407" s="133"/>
      <c r="G407" s="52"/>
      <c r="H407" s="52"/>
      <c r="I407" s="52"/>
      <c r="J407" s="76"/>
      <c r="K407" s="76"/>
    </row>
    <row r="408" spans="1:11" ht="12.75" customHeight="1" x14ac:dyDescent="0.2">
      <c r="A408" s="121">
        <v>17</v>
      </c>
      <c r="B408" s="122" t="s">
        <v>147</v>
      </c>
      <c r="C408" s="30">
        <f t="shared" si="34"/>
        <v>0</v>
      </c>
      <c r="D408" s="182"/>
      <c r="E408" s="182"/>
      <c r="F408" s="182"/>
      <c r="G408" s="52"/>
      <c r="H408" s="52"/>
      <c r="I408" s="52"/>
      <c r="J408" s="76"/>
      <c r="K408" s="76"/>
    </row>
    <row r="409" spans="1:11" ht="12.75" customHeight="1" x14ac:dyDescent="0.2">
      <c r="A409" s="121">
        <v>18</v>
      </c>
      <c r="B409" s="122" t="s">
        <v>146</v>
      </c>
      <c r="C409" s="30">
        <f t="shared" si="34"/>
        <v>0</v>
      </c>
      <c r="D409" s="182"/>
      <c r="E409" s="182"/>
      <c r="F409" s="182"/>
      <c r="G409" s="52"/>
      <c r="H409" s="52"/>
      <c r="I409" s="52"/>
      <c r="J409" s="76"/>
      <c r="K409" s="76"/>
    </row>
    <row r="410" spans="1:11" ht="12.75" customHeight="1" x14ac:dyDescent="0.2">
      <c r="A410" s="121">
        <v>19</v>
      </c>
      <c r="B410" s="122" t="s">
        <v>145</v>
      </c>
      <c r="C410" s="30">
        <f t="shared" si="34"/>
        <v>0</v>
      </c>
      <c r="D410" s="182"/>
      <c r="E410" s="182"/>
      <c r="F410" s="182"/>
      <c r="G410" s="52"/>
      <c r="H410" s="52"/>
      <c r="I410" s="52"/>
      <c r="J410" s="76"/>
      <c r="K410" s="76"/>
    </row>
    <row r="411" spans="1:11" ht="12.75" customHeight="1" x14ac:dyDescent="0.2">
      <c r="A411" s="121">
        <v>20</v>
      </c>
      <c r="B411" s="122" t="s">
        <v>144</v>
      </c>
      <c r="C411" s="30">
        <f t="shared" si="34"/>
        <v>0</v>
      </c>
      <c r="D411" s="182"/>
      <c r="E411" s="182"/>
      <c r="F411" s="182"/>
      <c r="G411" s="52"/>
      <c r="H411" s="52"/>
      <c r="I411" s="52"/>
      <c r="J411" s="76"/>
      <c r="K411" s="76"/>
    </row>
    <row r="412" spans="1:11" ht="12.75" customHeight="1" x14ac:dyDescent="0.2">
      <c r="A412" s="121">
        <v>21</v>
      </c>
      <c r="B412" s="122" t="s">
        <v>143</v>
      </c>
      <c r="C412" s="30">
        <f t="shared" si="34"/>
        <v>0</v>
      </c>
      <c r="D412" s="182"/>
      <c r="E412" s="182"/>
      <c r="F412" s="182"/>
      <c r="G412" s="52"/>
      <c r="H412" s="52"/>
      <c r="I412" s="52"/>
      <c r="J412" s="76"/>
      <c r="K412" s="76"/>
    </row>
    <row r="413" spans="1:11" ht="12.75" customHeight="1" x14ac:dyDescent="0.2">
      <c r="A413" s="121">
        <v>22</v>
      </c>
      <c r="B413" s="122" t="s">
        <v>142</v>
      </c>
      <c r="C413" s="30">
        <f t="shared" si="34"/>
        <v>0</v>
      </c>
      <c r="D413" s="182"/>
      <c r="E413" s="182"/>
      <c r="F413" s="182"/>
      <c r="G413" s="52"/>
      <c r="H413" s="52"/>
      <c r="I413" s="52"/>
      <c r="J413" s="76"/>
      <c r="K413" s="76"/>
    </row>
    <row r="414" spans="1:11" ht="12.75" customHeight="1" x14ac:dyDescent="0.2">
      <c r="A414" s="121">
        <v>23</v>
      </c>
      <c r="B414" s="122" t="s">
        <v>141</v>
      </c>
      <c r="C414" s="30">
        <f t="shared" si="34"/>
        <v>0</v>
      </c>
      <c r="D414" s="182"/>
      <c r="E414" s="182"/>
      <c r="F414" s="182"/>
      <c r="G414" s="52"/>
      <c r="H414" s="52"/>
      <c r="I414" s="52"/>
      <c r="J414" s="76"/>
      <c r="K414" s="76"/>
    </row>
    <row r="415" spans="1:11" ht="12.75" customHeight="1" x14ac:dyDescent="0.2">
      <c r="A415" s="121">
        <v>24</v>
      </c>
      <c r="B415" s="122" t="s">
        <v>140</v>
      </c>
      <c r="C415" s="30">
        <f t="shared" si="34"/>
        <v>4</v>
      </c>
      <c r="D415" s="182">
        <v>1</v>
      </c>
      <c r="E415" s="182"/>
      <c r="F415" s="182"/>
      <c r="G415" s="52">
        <v>3</v>
      </c>
      <c r="H415" s="52"/>
      <c r="I415" s="52">
        <v>1</v>
      </c>
      <c r="J415" s="76"/>
      <c r="K415" s="76"/>
    </row>
    <row r="416" spans="1:11" ht="12.75" customHeight="1" x14ac:dyDescent="0.2">
      <c r="A416" s="121">
        <v>25</v>
      </c>
      <c r="B416" s="122" t="s">
        <v>139</v>
      </c>
      <c r="C416" s="30">
        <f t="shared" si="34"/>
        <v>0</v>
      </c>
      <c r="D416" s="182"/>
      <c r="E416" s="182"/>
      <c r="F416" s="182"/>
      <c r="G416" s="52"/>
      <c r="H416" s="52"/>
      <c r="I416" s="52"/>
      <c r="J416" s="76"/>
      <c r="K416" s="76"/>
    </row>
    <row r="417" spans="1:11" ht="12.75" customHeight="1" x14ac:dyDescent="0.2">
      <c r="A417" s="121">
        <v>26</v>
      </c>
      <c r="B417" s="122" t="s">
        <v>138</v>
      </c>
      <c r="C417" s="30">
        <f t="shared" si="34"/>
        <v>0</v>
      </c>
      <c r="D417" s="182"/>
      <c r="E417" s="182"/>
      <c r="F417" s="182"/>
      <c r="G417" s="52"/>
      <c r="H417" s="52"/>
      <c r="I417" s="52"/>
      <c r="J417" s="76"/>
      <c r="K417" s="76"/>
    </row>
    <row r="418" spans="1:11" ht="12.75" customHeight="1" x14ac:dyDescent="0.2">
      <c r="A418" s="121">
        <v>27</v>
      </c>
      <c r="B418" s="122" t="s">
        <v>137</v>
      </c>
      <c r="C418" s="30">
        <f t="shared" si="34"/>
        <v>0</v>
      </c>
      <c r="D418" s="182"/>
      <c r="E418" s="182"/>
      <c r="F418" s="182"/>
      <c r="G418" s="52"/>
      <c r="H418" s="52"/>
      <c r="I418" s="52"/>
      <c r="J418" s="76"/>
      <c r="K418" s="76"/>
    </row>
    <row r="419" spans="1:11" ht="12.75" customHeight="1" x14ac:dyDescent="0.2">
      <c r="A419" s="121">
        <v>28</v>
      </c>
      <c r="B419" s="122" t="s">
        <v>136</v>
      </c>
      <c r="C419" s="30">
        <f t="shared" si="34"/>
        <v>0</v>
      </c>
      <c r="D419" s="52"/>
      <c r="E419" s="52"/>
      <c r="F419" s="52"/>
      <c r="G419" s="52"/>
      <c r="H419" s="52"/>
      <c r="I419" s="52"/>
      <c r="J419" s="76"/>
      <c r="K419" s="76"/>
    </row>
    <row r="420" spans="1:11" ht="12.75" customHeight="1" x14ac:dyDescent="0.2">
      <c r="A420" s="121">
        <v>29</v>
      </c>
      <c r="B420" s="122" t="s">
        <v>135</v>
      </c>
      <c r="C420" s="30">
        <f t="shared" si="34"/>
        <v>0</v>
      </c>
      <c r="D420" s="52"/>
      <c r="E420" s="52"/>
      <c r="F420" s="52"/>
      <c r="G420" s="52"/>
      <c r="H420" s="52"/>
      <c r="I420" s="52"/>
      <c r="J420" s="76"/>
      <c r="K420" s="76"/>
    </row>
    <row r="421" spans="1:11" ht="12.75" customHeight="1" x14ac:dyDescent="0.2">
      <c r="A421" s="121">
        <v>30</v>
      </c>
      <c r="B421" s="122" t="s">
        <v>134</v>
      </c>
      <c r="C421" s="30">
        <f t="shared" si="34"/>
        <v>0</v>
      </c>
      <c r="D421" s="52"/>
      <c r="E421" s="52"/>
      <c r="F421" s="52"/>
      <c r="G421" s="52"/>
      <c r="H421" s="52"/>
      <c r="I421" s="52"/>
      <c r="J421" s="76"/>
      <c r="K421" s="76"/>
    </row>
    <row r="422" spans="1:11" s="210" customFormat="1" ht="12.75" customHeight="1" x14ac:dyDescent="0.25">
      <c r="A422" s="267" t="s">
        <v>11</v>
      </c>
      <c r="B422" s="269"/>
      <c r="C422" s="30">
        <f t="shared" si="34"/>
        <v>659</v>
      </c>
      <c r="D422" s="30">
        <f t="shared" ref="D422:I422" si="35">SUM(D392:D421)</f>
        <v>187</v>
      </c>
      <c r="E422" s="30">
        <f t="shared" si="35"/>
        <v>197</v>
      </c>
      <c r="F422" s="30">
        <f t="shared" si="35"/>
        <v>176</v>
      </c>
      <c r="G422" s="30">
        <f t="shared" si="35"/>
        <v>99</v>
      </c>
      <c r="H422" s="192">
        <f t="shared" si="35"/>
        <v>66</v>
      </c>
      <c r="I422" s="192">
        <f t="shared" si="35"/>
        <v>593</v>
      </c>
      <c r="J422" s="123"/>
      <c r="K422" s="123"/>
    </row>
    <row r="423" spans="1:11" s="210" customFormat="1" ht="12.75" customHeight="1" x14ac:dyDescent="0.25">
      <c r="A423" s="278" t="s">
        <v>202</v>
      </c>
      <c r="B423" s="279"/>
      <c r="C423" s="279"/>
      <c r="D423" s="279"/>
      <c r="E423" s="279"/>
      <c r="F423" s="279"/>
      <c r="G423" s="279"/>
      <c r="H423" s="279"/>
      <c r="I423" s="280"/>
      <c r="J423" s="123"/>
      <c r="K423" s="123"/>
    </row>
    <row r="424" spans="1:11" s="210" customFormat="1" ht="12.75" customHeight="1" x14ac:dyDescent="0.25">
      <c r="A424" s="121">
        <v>1</v>
      </c>
      <c r="B424" s="122" t="s">
        <v>163</v>
      </c>
      <c r="C424" s="30">
        <f t="shared" ref="C424:C454" si="36">D424+E424+F424+G424</f>
        <v>336</v>
      </c>
      <c r="D424" s="136"/>
      <c r="E424" s="136">
        <v>130</v>
      </c>
      <c r="F424" s="136">
        <v>158</v>
      </c>
      <c r="G424" s="136">
        <v>48</v>
      </c>
      <c r="H424" s="136">
        <v>39</v>
      </c>
      <c r="I424" s="136">
        <v>292</v>
      </c>
      <c r="J424" s="123"/>
      <c r="K424" s="123"/>
    </row>
    <row r="425" spans="1:11" s="210" customFormat="1" ht="12.75" customHeight="1" x14ac:dyDescent="0.25">
      <c r="A425" s="121">
        <v>2</v>
      </c>
      <c r="B425" s="122" t="s">
        <v>162</v>
      </c>
      <c r="C425" s="30">
        <f t="shared" si="36"/>
        <v>12</v>
      </c>
      <c r="D425" s="136"/>
      <c r="E425" s="136"/>
      <c r="F425" s="136">
        <v>3</v>
      </c>
      <c r="G425" s="136">
        <v>9</v>
      </c>
      <c r="H425" s="136"/>
      <c r="I425" s="136">
        <v>12</v>
      </c>
      <c r="J425" s="123"/>
      <c r="K425" s="123"/>
    </row>
    <row r="426" spans="1:11" s="210" customFormat="1" ht="12.75" customHeight="1" x14ac:dyDescent="0.25">
      <c r="A426" s="121">
        <v>3</v>
      </c>
      <c r="B426" s="122" t="s">
        <v>161</v>
      </c>
      <c r="C426" s="30">
        <f t="shared" si="36"/>
        <v>1</v>
      </c>
      <c r="D426" s="136"/>
      <c r="E426" s="136">
        <v>1</v>
      </c>
      <c r="F426" s="136"/>
      <c r="G426" s="136"/>
      <c r="H426" s="136"/>
      <c r="I426" s="136">
        <v>1</v>
      </c>
      <c r="J426" s="123"/>
      <c r="K426" s="123"/>
    </row>
    <row r="427" spans="1:11" s="210" customFormat="1" ht="12.75" customHeight="1" x14ac:dyDescent="0.25">
      <c r="A427" s="121">
        <v>4</v>
      </c>
      <c r="B427" s="122" t="s">
        <v>160</v>
      </c>
      <c r="C427" s="30">
        <f t="shared" si="36"/>
        <v>2</v>
      </c>
      <c r="D427" s="136"/>
      <c r="E427" s="136">
        <v>1</v>
      </c>
      <c r="F427" s="136"/>
      <c r="G427" s="136">
        <v>1</v>
      </c>
      <c r="H427" s="136">
        <v>2</v>
      </c>
      <c r="I427" s="136">
        <v>2</v>
      </c>
      <c r="J427" s="123"/>
      <c r="K427" s="123"/>
    </row>
    <row r="428" spans="1:11" s="210" customFormat="1" ht="12.75" customHeight="1" x14ac:dyDescent="0.25">
      <c r="A428" s="121">
        <v>5</v>
      </c>
      <c r="B428" s="122" t="s">
        <v>159</v>
      </c>
      <c r="C428" s="30">
        <f t="shared" si="36"/>
        <v>22</v>
      </c>
      <c r="D428" s="136"/>
      <c r="E428" s="136">
        <v>18</v>
      </c>
      <c r="F428" s="136">
        <v>2</v>
      </c>
      <c r="G428" s="136">
        <v>2</v>
      </c>
      <c r="H428" s="136">
        <v>3</v>
      </c>
      <c r="I428" s="136">
        <v>22</v>
      </c>
      <c r="J428" s="123"/>
      <c r="K428" s="123"/>
    </row>
    <row r="429" spans="1:11" s="210" customFormat="1" ht="12.75" customHeight="1" x14ac:dyDescent="0.25">
      <c r="A429" s="121">
        <v>6</v>
      </c>
      <c r="B429" s="122" t="s">
        <v>158</v>
      </c>
      <c r="C429" s="30">
        <f t="shared" si="36"/>
        <v>26</v>
      </c>
      <c r="D429" s="136"/>
      <c r="E429" s="136">
        <v>21</v>
      </c>
      <c r="F429" s="136">
        <v>1</v>
      </c>
      <c r="G429" s="136">
        <v>4</v>
      </c>
      <c r="H429" s="136"/>
      <c r="I429" s="136">
        <v>26</v>
      </c>
      <c r="J429" s="123"/>
      <c r="K429" s="123"/>
    </row>
    <row r="430" spans="1:11" s="210" customFormat="1" ht="12.75" customHeight="1" x14ac:dyDescent="0.25">
      <c r="A430" s="121">
        <v>7</v>
      </c>
      <c r="B430" s="122" t="s">
        <v>157</v>
      </c>
      <c r="C430" s="30">
        <f t="shared" si="36"/>
        <v>0</v>
      </c>
      <c r="D430" s="136"/>
      <c r="E430" s="136"/>
      <c r="F430" s="136"/>
      <c r="G430" s="136"/>
      <c r="H430" s="136"/>
      <c r="I430" s="136"/>
      <c r="J430" s="123"/>
      <c r="K430" s="123"/>
    </row>
    <row r="431" spans="1:11" s="210" customFormat="1" ht="12.75" customHeight="1" x14ac:dyDescent="0.25">
      <c r="A431" s="121">
        <v>8</v>
      </c>
      <c r="B431" s="122" t="s">
        <v>156</v>
      </c>
      <c r="C431" s="30">
        <f t="shared" si="36"/>
        <v>6</v>
      </c>
      <c r="D431" s="136"/>
      <c r="E431" s="136">
        <v>3</v>
      </c>
      <c r="F431" s="136">
        <v>1</v>
      </c>
      <c r="G431" s="136">
        <v>2</v>
      </c>
      <c r="H431" s="136"/>
      <c r="I431" s="136">
        <v>6</v>
      </c>
      <c r="J431" s="123"/>
      <c r="K431" s="123"/>
    </row>
    <row r="432" spans="1:11" s="210" customFormat="1" ht="12.75" customHeight="1" x14ac:dyDescent="0.25">
      <c r="A432" s="121">
        <v>9</v>
      </c>
      <c r="B432" s="122" t="s">
        <v>155</v>
      </c>
      <c r="C432" s="30">
        <f t="shared" si="36"/>
        <v>0</v>
      </c>
      <c r="D432" s="136"/>
      <c r="E432" s="136"/>
      <c r="F432" s="136"/>
      <c r="G432" s="136"/>
      <c r="H432" s="136"/>
      <c r="I432" s="136"/>
      <c r="J432" s="123"/>
      <c r="K432" s="123"/>
    </row>
    <row r="433" spans="1:11" s="210" customFormat="1" ht="12.75" customHeight="1" x14ac:dyDescent="0.25">
      <c r="A433" s="121">
        <v>10</v>
      </c>
      <c r="B433" s="122" t="s">
        <v>154</v>
      </c>
      <c r="C433" s="30">
        <f t="shared" si="36"/>
        <v>0</v>
      </c>
      <c r="D433" s="136"/>
      <c r="E433" s="136"/>
      <c r="F433" s="136"/>
      <c r="G433" s="136"/>
      <c r="H433" s="136"/>
      <c r="I433" s="136"/>
      <c r="J433" s="123"/>
      <c r="K433" s="123"/>
    </row>
    <row r="434" spans="1:11" s="210" customFormat="1" ht="12.75" customHeight="1" x14ac:dyDescent="0.25">
      <c r="A434" s="121">
        <v>11</v>
      </c>
      <c r="B434" s="122" t="s">
        <v>153</v>
      </c>
      <c r="C434" s="30">
        <f t="shared" si="36"/>
        <v>0</v>
      </c>
      <c r="D434" s="136"/>
      <c r="E434" s="136"/>
      <c r="F434" s="136"/>
      <c r="G434" s="136"/>
      <c r="H434" s="136"/>
      <c r="I434" s="136"/>
      <c r="J434" s="123"/>
      <c r="K434" s="123"/>
    </row>
    <row r="435" spans="1:11" s="210" customFormat="1" ht="12.75" customHeight="1" x14ac:dyDescent="0.25">
      <c r="A435" s="121">
        <v>12</v>
      </c>
      <c r="B435" s="122" t="s">
        <v>152</v>
      </c>
      <c r="C435" s="30">
        <f t="shared" si="36"/>
        <v>0</v>
      </c>
      <c r="D435" s="136"/>
      <c r="E435" s="136"/>
      <c r="F435" s="136"/>
      <c r="G435" s="136"/>
      <c r="H435" s="136"/>
      <c r="I435" s="136"/>
      <c r="J435" s="123"/>
      <c r="K435" s="123"/>
    </row>
    <row r="436" spans="1:11" s="210" customFormat="1" ht="12.75" customHeight="1" x14ac:dyDescent="0.25">
      <c r="A436" s="121">
        <v>13</v>
      </c>
      <c r="B436" s="122" t="s">
        <v>151</v>
      </c>
      <c r="C436" s="30">
        <f t="shared" si="36"/>
        <v>0</v>
      </c>
      <c r="D436" s="136"/>
      <c r="E436" s="136"/>
      <c r="F436" s="136"/>
      <c r="G436" s="136"/>
      <c r="H436" s="136"/>
      <c r="I436" s="136"/>
      <c r="J436" s="123"/>
      <c r="K436" s="123"/>
    </row>
    <row r="437" spans="1:11" s="210" customFormat="1" ht="12.75" customHeight="1" x14ac:dyDescent="0.25">
      <c r="A437" s="121">
        <v>14</v>
      </c>
      <c r="B437" s="122" t="s">
        <v>150</v>
      </c>
      <c r="C437" s="30">
        <f t="shared" si="36"/>
        <v>10</v>
      </c>
      <c r="D437" s="136"/>
      <c r="E437" s="136">
        <v>7</v>
      </c>
      <c r="F437" s="136"/>
      <c r="G437" s="136">
        <v>3</v>
      </c>
      <c r="H437" s="136">
        <v>3</v>
      </c>
      <c r="I437" s="136">
        <v>7</v>
      </c>
      <c r="J437" s="123"/>
      <c r="K437" s="123"/>
    </row>
    <row r="438" spans="1:11" s="210" customFormat="1" ht="12.75" customHeight="1" x14ac:dyDescent="0.25">
      <c r="A438" s="121">
        <v>15</v>
      </c>
      <c r="B438" s="122" t="s">
        <v>149</v>
      </c>
      <c r="C438" s="30">
        <f t="shared" si="36"/>
        <v>0</v>
      </c>
      <c r="D438" s="136"/>
      <c r="E438" s="136"/>
      <c r="F438" s="136"/>
      <c r="G438" s="136"/>
      <c r="H438" s="136"/>
      <c r="I438" s="136"/>
      <c r="J438" s="123"/>
      <c r="K438" s="123"/>
    </row>
    <row r="439" spans="1:11" s="210" customFormat="1" ht="12.75" customHeight="1" x14ac:dyDescent="0.25">
      <c r="A439" s="121">
        <v>16</v>
      </c>
      <c r="B439" s="122" t="s">
        <v>148</v>
      </c>
      <c r="C439" s="30">
        <f t="shared" si="36"/>
        <v>0</v>
      </c>
      <c r="D439" s="136"/>
      <c r="E439" s="136"/>
      <c r="F439" s="136"/>
      <c r="G439" s="136"/>
      <c r="H439" s="136"/>
      <c r="I439" s="136"/>
      <c r="J439" s="123"/>
      <c r="K439" s="123"/>
    </row>
    <row r="440" spans="1:11" s="210" customFormat="1" ht="12.75" customHeight="1" x14ac:dyDescent="0.25">
      <c r="A440" s="121">
        <v>17</v>
      </c>
      <c r="B440" s="122" t="s">
        <v>147</v>
      </c>
      <c r="C440" s="30">
        <f t="shared" si="36"/>
        <v>0</v>
      </c>
      <c r="D440" s="136"/>
      <c r="E440" s="136"/>
      <c r="F440" s="136"/>
      <c r="G440" s="136"/>
      <c r="H440" s="136"/>
      <c r="I440" s="136"/>
      <c r="J440" s="123"/>
      <c r="K440" s="123"/>
    </row>
    <row r="441" spans="1:11" s="210" customFormat="1" ht="12.75" customHeight="1" x14ac:dyDescent="0.25">
      <c r="A441" s="121">
        <v>18</v>
      </c>
      <c r="B441" s="122" t="s">
        <v>146</v>
      </c>
      <c r="C441" s="30">
        <f t="shared" si="36"/>
        <v>0</v>
      </c>
      <c r="D441" s="136"/>
      <c r="E441" s="136"/>
      <c r="F441" s="136"/>
      <c r="G441" s="136"/>
      <c r="H441" s="136"/>
      <c r="I441" s="136"/>
      <c r="J441" s="123"/>
      <c r="K441" s="123"/>
    </row>
    <row r="442" spans="1:11" s="210" customFormat="1" ht="12.75" customHeight="1" x14ac:dyDescent="0.25">
      <c r="A442" s="121">
        <v>19</v>
      </c>
      <c r="B442" s="122" t="s">
        <v>145</v>
      </c>
      <c r="C442" s="30">
        <f t="shared" si="36"/>
        <v>0</v>
      </c>
      <c r="D442" s="136"/>
      <c r="E442" s="136"/>
      <c r="F442" s="136"/>
      <c r="G442" s="136"/>
      <c r="H442" s="136"/>
      <c r="I442" s="136"/>
      <c r="J442" s="123"/>
      <c r="K442" s="123"/>
    </row>
    <row r="443" spans="1:11" s="210" customFormat="1" ht="12.75" customHeight="1" x14ac:dyDescent="0.25">
      <c r="A443" s="121">
        <v>20</v>
      </c>
      <c r="B443" s="122" t="s">
        <v>144</v>
      </c>
      <c r="C443" s="30">
        <f t="shared" si="36"/>
        <v>0</v>
      </c>
      <c r="D443" s="136"/>
      <c r="E443" s="136"/>
      <c r="F443" s="136"/>
      <c r="G443" s="136"/>
      <c r="H443" s="136"/>
      <c r="I443" s="136"/>
      <c r="J443" s="123"/>
      <c r="K443" s="123"/>
    </row>
    <row r="444" spans="1:11" s="210" customFormat="1" ht="12.75" customHeight="1" x14ac:dyDescent="0.25">
      <c r="A444" s="121">
        <v>21</v>
      </c>
      <c r="B444" s="122" t="s">
        <v>143</v>
      </c>
      <c r="C444" s="30">
        <f t="shared" si="36"/>
        <v>0</v>
      </c>
      <c r="D444" s="136"/>
      <c r="E444" s="136"/>
      <c r="F444" s="136"/>
      <c r="G444" s="136"/>
      <c r="H444" s="136"/>
      <c r="I444" s="136"/>
      <c r="J444" s="123"/>
      <c r="K444" s="123"/>
    </row>
    <row r="445" spans="1:11" s="210" customFormat="1" ht="12.75" customHeight="1" x14ac:dyDescent="0.25">
      <c r="A445" s="121">
        <v>22</v>
      </c>
      <c r="B445" s="122" t="s">
        <v>142</v>
      </c>
      <c r="C445" s="30">
        <f t="shared" si="36"/>
        <v>0</v>
      </c>
      <c r="D445" s="136"/>
      <c r="E445" s="136"/>
      <c r="F445" s="136"/>
      <c r="G445" s="136"/>
      <c r="H445" s="136"/>
      <c r="I445" s="136"/>
      <c r="J445" s="123"/>
      <c r="K445" s="123"/>
    </row>
    <row r="446" spans="1:11" s="210" customFormat="1" ht="12.75" customHeight="1" x14ac:dyDescent="0.25">
      <c r="A446" s="121">
        <v>23</v>
      </c>
      <c r="B446" s="122" t="s">
        <v>141</v>
      </c>
      <c r="C446" s="30">
        <f t="shared" si="36"/>
        <v>0</v>
      </c>
      <c r="D446" s="136"/>
      <c r="E446" s="136"/>
      <c r="F446" s="136"/>
      <c r="G446" s="136"/>
      <c r="H446" s="136"/>
      <c r="I446" s="136"/>
      <c r="J446" s="123"/>
      <c r="K446" s="123"/>
    </row>
    <row r="447" spans="1:11" s="210" customFormat="1" ht="12.75" customHeight="1" x14ac:dyDescent="0.25">
      <c r="A447" s="121">
        <v>24</v>
      </c>
      <c r="B447" s="122" t="s">
        <v>140</v>
      </c>
      <c r="C447" s="30">
        <f t="shared" si="36"/>
        <v>0</v>
      </c>
      <c r="D447" s="136"/>
      <c r="E447" s="136"/>
      <c r="F447" s="136"/>
      <c r="G447" s="136"/>
      <c r="H447" s="136"/>
      <c r="I447" s="136"/>
      <c r="J447" s="123"/>
      <c r="K447" s="123"/>
    </row>
    <row r="448" spans="1:11" s="210" customFormat="1" ht="12.75" customHeight="1" x14ac:dyDescent="0.25">
      <c r="A448" s="121">
        <v>25</v>
      </c>
      <c r="B448" s="122" t="s">
        <v>139</v>
      </c>
      <c r="C448" s="30">
        <f t="shared" si="36"/>
        <v>0</v>
      </c>
      <c r="D448" s="136"/>
      <c r="E448" s="136"/>
      <c r="F448" s="136"/>
      <c r="G448" s="136"/>
      <c r="H448" s="136"/>
      <c r="I448" s="136"/>
      <c r="J448" s="123"/>
      <c r="K448" s="123"/>
    </row>
    <row r="449" spans="1:11" s="210" customFormat="1" ht="12.75" customHeight="1" x14ac:dyDescent="0.25">
      <c r="A449" s="121">
        <v>26</v>
      </c>
      <c r="B449" s="122" t="s">
        <v>138</v>
      </c>
      <c r="C449" s="30">
        <f t="shared" si="36"/>
        <v>0</v>
      </c>
      <c r="D449" s="136"/>
      <c r="E449" s="136"/>
      <c r="F449" s="136"/>
      <c r="G449" s="136"/>
      <c r="H449" s="136"/>
      <c r="I449" s="136"/>
      <c r="J449" s="123"/>
      <c r="K449" s="123"/>
    </row>
    <row r="450" spans="1:11" s="210" customFormat="1" ht="12.75" customHeight="1" x14ac:dyDescent="0.25">
      <c r="A450" s="121">
        <v>27</v>
      </c>
      <c r="B450" s="122" t="s">
        <v>137</v>
      </c>
      <c r="C450" s="30">
        <f t="shared" si="36"/>
        <v>0</v>
      </c>
      <c r="D450" s="136"/>
      <c r="E450" s="136"/>
      <c r="F450" s="136"/>
      <c r="G450" s="136"/>
      <c r="H450" s="136"/>
      <c r="I450" s="136"/>
      <c r="J450" s="123"/>
      <c r="K450" s="123"/>
    </row>
    <row r="451" spans="1:11" s="210" customFormat="1" ht="12.75" customHeight="1" x14ac:dyDescent="0.25">
      <c r="A451" s="121">
        <v>28</v>
      </c>
      <c r="B451" s="122" t="s">
        <v>136</v>
      </c>
      <c r="C451" s="30">
        <f t="shared" si="36"/>
        <v>0</v>
      </c>
      <c r="D451" s="136"/>
      <c r="E451" s="136"/>
      <c r="F451" s="136"/>
      <c r="G451" s="136"/>
      <c r="H451" s="136"/>
      <c r="I451" s="136"/>
      <c r="J451" s="123"/>
      <c r="K451" s="123"/>
    </row>
    <row r="452" spans="1:11" s="210" customFormat="1" ht="12.75" customHeight="1" x14ac:dyDescent="0.25">
      <c r="A452" s="121">
        <v>29</v>
      </c>
      <c r="B452" s="122" t="s">
        <v>135</v>
      </c>
      <c r="C452" s="30">
        <f t="shared" si="36"/>
        <v>0</v>
      </c>
      <c r="D452" s="136"/>
      <c r="E452" s="136"/>
      <c r="F452" s="136"/>
      <c r="G452" s="136"/>
      <c r="H452" s="136"/>
      <c r="I452" s="136"/>
      <c r="J452" s="123"/>
      <c r="K452" s="123"/>
    </row>
    <row r="453" spans="1:11" s="210" customFormat="1" ht="12.75" customHeight="1" x14ac:dyDescent="0.25">
      <c r="A453" s="121">
        <v>30</v>
      </c>
      <c r="B453" s="122" t="s">
        <v>134</v>
      </c>
      <c r="C453" s="30">
        <f t="shared" si="36"/>
        <v>0</v>
      </c>
      <c r="D453" s="136"/>
      <c r="E453" s="136"/>
      <c r="F453" s="136"/>
      <c r="G453" s="136"/>
      <c r="H453" s="136"/>
      <c r="I453" s="136"/>
      <c r="J453" s="123"/>
      <c r="K453" s="123"/>
    </row>
    <row r="454" spans="1:11" s="210" customFormat="1" ht="12.75" customHeight="1" x14ac:dyDescent="0.25">
      <c r="A454" s="267" t="s">
        <v>11</v>
      </c>
      <c r="B454" s="269"/>
      <c r="C454" s="30">
        <f t="shared" si="36"/>
        <v>415</v>
      </c>
      <c r="D454" s="30">
        <f t="shared" ref="D454:I454" si="37">SUM(D424:D453)</f>
        <v>0</v>
      </c>
      <c r="E454" s="30">
        <f t="shared" si="37"/>
        <v>181</v>
      </c>
      <c r="F454" s="30">
        <f t="shared" si="37"/>
        <v>165</v>
      </c>
      <c r="G454" s="30">
        <f t="shared" si="37"/>
        <v>69</v>
      </c>
      <c r="H454" s="192">
        <f t="shared" si="37"/>
        <v>47</v>
      </c>
      <c r="I454" s="192">
        <f t="shared" si="37"/>
        <v>368</v>
      </c>
      <c r="J454" s="123"/>
      <c r="K454" s="123"/>
    </row>
    <row r="455" spans="1:11" s="210" customFormat="1" ht="12.75" customHeight="1" x14ac:dyDescent="0.25">
      <c r="A455" s="278" t="s">
        <v>203</v>
      </c>
      <c r="B455" s="279"/>
      <c r="C455" s="279"/>
      <c r="D455" s="279"/>
      <c r="E455" s="279"/>
      <c r="F455" s="279"/>
      <c r="G455" s="279"/>
      <c r="H455" s="279"/>
      <c r="I455" s="280"/>
      <c r="J455" s="123"/>
      <c r="K455" s="123"/>
    </row>
    <row r="456" spans="1:11" s="210" customFormat="1" ht="12.75" customHeight="1" x14ac:dyDescent="0.25">
      <c r="A456" s="121">
        <v>1</v>
      </c>
      <c r="B456" s="122" t="s">
        <v>163</v>
      </c>
      <c r="C456" s="30">
        <f t="shared" ref="C456:C486" si="38">D456+E456+F456+G456</f>
        <v>139</v>
      </c>
      <c r="D456" s="136">
        <v>139</v>
      </c>
      <c r="E456" s="136"/>
      <c r="F456" s="136"/>
      <c r="G456" s="136"/>
      <c r="H456" s="136">
        <v>13</v>
      </c>
      <c r="I456" s="136">
        <v>126</v>
      </c>
      <c r="J456" s="123"/>
      <c r="K456" s="123"/>
    </row>
    <row r="457" spans="1:11" s="210" customFormat="1" ht="12.75" customHeight="1" x14ac:dyDescent="0.25">
      <c r="A457" s="121">
        <v>2</v>
      </c>
      <c r="B457" s="122" t="s">
        <v>162</v>
      </c>
      <c r="C457" s="30">
        <f t="shared" si="38"/>
        <v>13</v>
      </c>
      <c r="D457" s="136">
        <v>13</v>
      </c>
      <c r="E457" s="136"/>
      <c r="F457" s="136"/>
      <c r="G457" s="136"/>
      <c r="H457" s="136"/>
      <c r="I457" s="136">
        <v>13</v>
      </c>
      <c r="J457" s="123"/>
      <c r="K457" s="123"/>
    </row>
    <row r="458" spans="1:11" s="210" customFormat="1" ht="12.75" customHeight="1" x14ac:dyDescent="0.25">
      <c r="A458" s="121">
        <v>3</v>
      </c>
      <c r="B458" s="122" t="s">
        <v>161</v>
      </c>
      <c r="C458" s="30">
        <f t="shared" si="38"/>
        <v>0</v>
      </c>
      <c r="D458" s="136"/>
      <c r="E458" s="136"/>
      <c r="F458" s="136"/>
      <c r="G458" s="136"/>
      <c r="H458" s="136"/>
      <c r="I458" s="136"/>
      <c r="J458" s="123"/>
      <c r="K458" s="123"/>
    </row>
    <row r="459" spans="1:11" s="210" customFormat="1" ht="12.75" customHeight="1" x14ac:dyDescent="0.25">
      <c r="A459" s="121">
        <v>4</v>
      </c>
      <c r="B459" s="122" t="s">
        <v>160</v>
      </c>
      <c r="C459" s="30">
        <f t="shared" si="38"/>
        <v>1</v>
      </c>
      <c r="D459" s="136">
        <v>1</v>
      </c>
      <c r="E459" s="136"/>
      <c r="F459" s="136"/>
      <c r="G459" s="136"/>
      <c r="H459" s="136"/>
      <c r="I459" s="136">
        <v>1</v>
      </c>
      <c r="J459" s="123"/>
      <c r="K459" s="123"/>
    </row>
    <row r="460" spans="1:11" s="210" customFormat="1" ht="12.75" customHeight="1" x14ac:dyDescent="0.25">
      <c r="A460" s="121">
        <v>5</v>
      </c>
      <c r="B460" s="122" t="s">
        <v>159</v>
      </c>
      <c r="C460" s="30">
        <f t="shared" si="38"/>
        <v>7</v>
      </c>
      <c r="D460" s="136">
        <v>7</v>
      </c>
      <c r="E460" s="136"/>
      <c r="F460" s="136"/>
      <c r="G460" s="136"/>
      <c r="H460" s="136"/>
      <c r="I460" s="136">
        <v>7</v>
      </c>
      <c r="J460" s="123"/>
      <c r="K460" s="123"/>
    </row>
    <row r="461" spans="1:11" s="210" customFormat="1" ht="12.75" customHeight="1" x14ac:dyDescent="0.25">
      <c r="A461" s="121">
        <v>6</v>
      </c>
      <c r="B461" s="122" t="s">
        <v>158</v>
      </c>
      <c r="C461" s="30">
        <f t="shared" si="38"/>
        <v>2</v>
      </c>
      <c r="D461" s="136">
        <v>2</v>
      </c>
      <c r="E461" s="136"/>
      <c r="F461" s="136"/>
      <c r="G461" s="136"/>
      <c r="H461" s="136"/>
      <c r="I461" s="136">
        <v>2</v>
      </c>
      <c r="J461" s="123"/>
      <c r="K461" s="123"/>
    </row>
    <row r="462" spans="1:11" s="210" customFormat="1" ht="12.75" customHeight="1" x14ac:dyDescent="0.25">
      <c r="A462" s="121">
        <v>7</v>
      </c>
      <c r="B462" s="122" t="s">
        <v>157</v>
      </c>
      <c r="C462" s="30">
        <f t="shared" si="38"/>
        <v>3</v>
      </c>
      <c r="D462" s="136">
        <v>3</v>
      </c>
      <c r="E462" s="136"/>
      <c r="F462" s="136"/>
      <c r="G462" s="136"/>
      <c r="H462" s="136"/>
      <c r="I462" s="136">
        <v>3</v>
      </c>
      <c r="J462" s="123"/>
      <c r="K462" s="123"/>
    </row>
    <row r="463" spans="1:11" s="210" customFormat="1" ht="12.75" customHeight="1" x14ac:dyDescent="0.25">
      <c r="A463" s="121">
        <v>8</v>
      </c>
      <c r="B463" s="122" t="s">
        <v>156</v>
      </c>
      <c r="C463" s="30">
        <f t="shared" si="38"/>
        <v>0</v>
      </c>
      <c r="D463" s="136"/>
      <c r="E463" s="136"/>
      <c r="F463" s="136"/>
      <c r="G463" s="136"/>
      <c r="H463" s="136"/>
      <c r="I463" s="136"/>
      <c r="J463" s="123"/>
      <c r="K463" s="123"/>
    </row>
    <row r="464" spans="1:11" s="210" customFormat="1" ht="12.75" customHeight="1" x14ac:dyDescent="0.25">
      <c r="A464" s="121">
        <v>9</v>
      </c>
      <c r="B464" s="122" t="s">
        <v>155</v>
      </c>
      <c r="C464" s="30">
        <f t="shared" si="38"/>
        <v>0</v>
      </c>
      <c r="D464" s="136"/>
      <c r="E464" s="136"/>
      <c r="F464" s="136"/>
      <c r="G464" s="136"/>
      <c r="H464" s="136"/>
      <c r="I464" s="136"/>
      <c r="J464" s="123"/>
      <c r="K464" s="123"/>
    </row>
    <row r="465" spans="1:11" s="210" customFormat="1" ht="12.75" customHeight="1" x14ac:dyDescent="0.25">
      <c r="A465" s="121">
        <v>10</v>
      </c>
      <c r="B465" s="122" t="s">
        <v>154</v>
      </c>
      <c r="C465" s="30">
        <f t="shared" si="38"/>
        <v>0</v>
      </c>
      <c r="D465" s="136"/>
      <c r="E465" s="136"/>
      <c r="F465" s="136"/>
      <c r="G465" s="136"/>
      <c r="H465" s="136"/>
      <c r="I465" s="136"/>
      <c r="J465" s="123"/>
      <c r="K465" s="123"/>
    </row>
    <row r="466" spans="1:11" s="210" customFormat="1" ht="12.75" customHeight="1" x14ac:dyDescent="0.25">
      <c r="A466" s="121">
        <v>11</v>
      </c>
      <c r="B466" s="122" t="s">
        <v>153</v>
      </c>
      <c r="C466" s="30">
        <f t="shared" si="38"/>
        <v>0</v>
      </c>
      <c r="D466" s="136"/>
      <c r="E466" s="136"/>
      <c r="F466" s="136"/>
      <c r="G466" s="136"/>
      <c r="H466" s="136"/>
      <c r="I466" s="136"/>
      <c r="J466" s="123"/>
      <c r="K466" s="123"/>
    </row>
    <row r="467" spans="1:11" s="210" customFormat="1" ht="12.75" customHeight="1" x14ac:dyDescent="0.25">
      <c r="A467" s="121">
        <v>12</v>
      </c>
      <c r="B467" s="122" t="s">
        <v>152</v>
      </c>
      <c r="C467" s="30">
        <f t="shared" si="38"/>
        <v>0</v>
      </c>
      <c r="D467" s="136"/>
      <c r="E467" s="136"/>
      <c r="F467" s="136"/>
      <c r="G467" s="136"/>
      <c r="H467" s="136"/>
      <c r="I467" s="136"/>
      <c r="J467" s="123"/>
      <c r="K467" s="123"/>
    </row>
    <row r="468" spans="1:11" s="210" customFormat="1" ht="12.75" customHeight="1" x14ac:dyDescent="0.25">
      <c r="A468" s="121">
        <v>13</v>
      </c>
      <c r="B468" s="122" t="s">
        <v>151</v>
      </c>
      <c r="C468" s="30">
        <f t="shared" si="38"/>
        <v>1</v>
      </c>
      <c r="D468" s="136">
        <v>1</v>
      </c>
      <c r="E468" s="136"/>
      <c r="F468" s="136"/>
      <c r="G468" s="136"/>
      <c r="H468" s="136"/>
      <c r="I468" s="136">
        <v>1</v>
      </c>
      <c r="J468" s="123"/>
      <c r="K468" s="123"/>
    </row>
    <row r="469" spans="1:11" s="210" customFormat="1" ht="12.75" customHeight="1" x14ac:dyDescent="0.25">
      <c r="A469" s="121">
        <v>14</v>
      </c>
      <c r="B469" s="122" t="s">
        <v>150</v>
      </c>
      <c r="C469" s="30">
        <f t="shared" si="38"/>
        <v>0</v>
      </c>
      <c r="D469" s="136"/>
      <c r="E469" s="136"/>
      <c r="F469" s="136"/>
      <c r="G469" s="136"/>
      <c r="H469" s="136"/>
      <c r="I469" s="136"/>
      <c r="J469" s="123"/>
      <c r="K469" s="123"/>
    </row>
    <row r="470" spans="1:11" s="210" customFormat="1" ht="12.75" customHeight="1" x14ac:dyDescent="0.25">
      <c r="A470" s="121">
        <v>15</v>
      </c>
      <c r="B470" s="122" t="s">
        <v>149</v>
      </c>
      <c r="C470" s="30">
        <f t="shared" si="38"/>
        <v>0</v>
      </c>
      <c r="D470" s="136"/>
      <c r="E470" s="136"/>
      <c r="F470" s="136"/>
      <c r="G470" s="136"/>
      <c r="H470" s="136"/>
      <c r="I470" s="136"/>
      <c r="J470" s="123"/>
      <c r="K470" s="123"/>
    </row>
    <row r="471" spans="1:11" s="210" customFormat="1" ht="12.75" customHeight="1" x14ac:dyDescent="0.25">
      <c r="A471" s="121">
        <v>16</v>
      </c>
      <c r="B471" s="122" t="s">
        <v>148</v>
      </c>
      <c r="C471" s="30">
        <f t="shared" si="38"/>
        <v>0</v>
      </c>
      <c r="D471" s="136"/>
      <c r="E471" s="136"/>
      <c r="F471" s="136"/>
      <c r="G471" s="136"/>
      <c r="H471" s="136"/>
      <c r="I471" s="136"/>
      <c r="J471" s="123"/>
      <c r="K471" s="123"/>
    </row>
    <row r="472" spans="1:11" s="210" customFormat="1" ht="12.75" customHeight="1" x14ac:dyDescent="0.25">
      <c r="A472" s="121">
        <v>17</v>
      </c>
      <c r="B472" s="122" t="s">
        <v>147</v>
      </c>
      <c r="C472" s="30">
        <f t="shared" si="38"/>
        <v>0</v>
      </c>
      <c r="D472" s="136"/>
      <c r="E472" s="136"/>
      <c r="F472" s="136"/>
      <c r="G472" s="136"/>
      <c r="H472" s="136"/>
      <c r="I472" s="136"/>
      <c r="J472" s="123"/>
      <c r="K472" s="123"/>
    </row>
    <row r="473" spans="1:11" s="210" customFormat="1" ht="12.75" customHeight="1" x14ac:dyDescent="0.25">
      <c r="A473" s="121">
        <v>18</v>
      </c>
      <c r="B473" s="122" t="s">
        <v>146</v>
      </c>
      <c r="C473" s="30">
        <f t="shared" si="38"/>
        <v>0</v>
      </c>
      <c r="D473" s="136"/>
      <c r="E473" s="136"/>
      <c r="F473" s="136"/>
      <c r="G473" s="136"/>
      <c r="H473" s="136"/>
      <c r="I473" s="136"/>
      <c r="J473" s="123"/>
      <c r="K473" s="123"/>
    </row>
    <row r="474" spans="1:11" s="210" customFormat="1" ht="12.75" customHeight="1" x14ac:dyDescent="0.25">
      <c r="A474" s="121">
        <v>19</v>
      </c>
      <c r="B474" s="122" t="s">
        <v>145</v>
      </c>
      <c r="C474" s="30">
        <f t="shared" si="38"/>
        <v>0</v>
      </c>
      <c r="D474" s="136"/>
      <c r="E474" s="136"/>
      <c r="F474" s="136"/>
      <c r="G474" s="136"/>
      <c r="H474" s="136"/>
      <c r="I474" s="136"/>
      <c r="J474" s="123"/>
      <c r="K474" s="123"/>
    </row>
    <row r="475" spans="1:11" s="210" customFormat="1" ht="12.75" customHeight="1" x14ac:dyDescent="0.25">
      <c r="A475" s="121">
        <v>20</v>
      </c>
      <c r="B475" s="122" t="s">
        <v>144</v>
      </c>
      <c r="C475" s="30">
        <f t="shared" si="38"/>
        <v>0</v>
      </c>
      <c r="D475" s="136"/>
      <c r="E475" s="136"/>
      <c r="F475" s="136"/>
      <c r="G475" s="136"/>
      <c r="H475" s="136"/>
      <c r="I475" s="136"/>
      <c r="J475" s="123"/>
      <c r="K475" s="123"/>
    </row>
    <row r="476" spans="1:11" s="210" customFormat="1" ht="12.75" customHeight="1" x14ac:dyDescent="0.25">
      <c r="A476" s="121">
        <v>21</v>
      </c>
      <c r="B476" s="122" t="s">
        <v>143</v>
      </c>
      <c r="C476" s="30">
        <f t="shared" si="38"/>
        <v>0</v>
      </c>
      <c r="D476" s="136"/>
      <c r="E476" s="136"/>
      <c r="F476" s="136"/>
      <c r="G476" s="136"/>
      <c r="H476" s="136"/>
      <c r="I476" s="136"/>
      <c r="J476" s="123"/>
      <c r="K476" s="123"/>
    </row>
    <row r="477" spans="1:11" s="210" customFormat="1" ht="12.75" customHeight="1" x14ac:dyDescent="0.25">
      <c r="A477" s="121">
        <v>22</v>
      </c>
      <c r="B477" s="122" t="s">
        <v>142</v>
      </c>
      <c r="C477" s="30">
        <f t="shared" si="38"/>
        <v>0</v>
      </c>
      <c r="D477" s="136"/>
      <c r="E477" s="136"/>
      <c r="F477" s="136"/>
      <c r="G477" s="136"/>
      <c r="H477" s="136"/>
      <c r="I477" s="136"/>
      <c r="J477" s="123"/>
      <c r="K477" s="123"/>
    </row>
    <row r="478" spans="1:11" s="210" customFormat="1" ht="12.75" customHeight="1" x14ac:dyDescent="0.25">
      <c r="A478" s="121">
        <v>23</v>
      </c>
      <c r="B478" s="122" t="s">
        <v>141</v>
      </c>
      <c r="C478" s="30">
        <f t="shared" si="38"/>
        <v>0</v>
      </c>
      <c r="D478" s="136"/>
      <c r="E478" s="136"/>
      <c r="F478" s="136"/>
      <c r="G478" s="136"/>
      <c r="H478" s="136"/>
      <c r="I478" s="136"/>
      <c r="J478" s="123"/>
      <c r="K478" s="123"/>
    </row>
    <row r="479" spans="1:11" s="210" customFormat="1" ht="12.75" customHeight="1" x14ac:dyDescent="0.25">
      <c r="A479" s="121">
        <v>24</v>
      </c>
      <c r="B479" s="122" t="s">
        <v>140</v>
      </c>
      <c r="C479" s="30">
        <f t="shared" si="38"/>
        <v>0</v>
      </c>
      <c r="D479" s="136"/>
      <c r="E479" s="136"/>
      <c r="F479" s="136"/>
      <c r="G479" s="136"/>
      <c r="H479" s="136"/>
      <c r="I479" s="136"/>
      <c r="J479" s="123"/>
      <c r="K479" s="123"/>
    </row>
    <row r="480" spans="1:11" s="210" customFormat="1" ht="12.75" customHeight="1" x14ac:dyDescent="0.25">
      <c r="A480" s="121">
        <v>25</v>
      </c>
      <c r="B480" s="122" t="s">
        <v>139</v>
      </c>
      <c r="C480" s="30">
        <f t="shared" si="38"/>
        <v>0</v>
      </c>
      <c r="D480" s="136"/>
      <c r="E480" s="136"/>
      <c r="F480" s="136"/>
      <c r="G480" s="136"/>
      <c r="H480" s="136"/>
      <c r="I480" s="136"/>
      <c r="J480" s="123"/>
      <c r="K480" s="123"/>
    </row>
    <row r="481" spans="1:11" s="210" customFormat="1" ht="12.75" customHeight="1" x14ac:dyDescent="0.25">
      <c r="A481" s="121">
        <v>26</v>
      </c>
      <c r="B481" s="122" t="s">
        <v>138</v>
      </c>
      <c r="C481" s="30">
        <f t="shared" si="38"/>
        <v>0</v>
      </c>
      <c r="D481" s="136"/>
      <c r="E481" s="136"/>
      <c r="F481" s="136"/>
      <c r="G481" s="136"/>
      <c r="H481" s="136"/>
      <c r="I481" s="136"/>
      <c r="J481" s="123"/>
      <c r="K481" s="123"/>
    </row>
    <row r="482" spans="1:11" s="210" customFormat="1" ht="12.75" customHeight="1" x14ac:dyDescent="0.25">
      <c r="A482" s="121">
        <v>27</v>
      </c>
      <c r="B482" s="122" t="s">
        <v>137</v>
      </c>
      <c r="C482" s="30">
        <f t="shared" si="38"/>
        <v>0</v>
      </c>
      <c r="D482" s="136"/>
      <c r="E482" s="136"/>
      <c r="F482" s="136"/>
      <c r="G482" s="136"/>
      <c r="H482" s="136"/>
      <c r="I482" s="136"/>
      <c r="J482" s="123"/>
      <c r="K482" s="123"/>
    </row>
    <row r="483" spans="1:11" s="210" customFormat="1" ht="12.75" customHeight="1" x14ac:dyDescent="0.25">
      <c r="A483" s="121">
        <v>28</v>
      </c>
      <c r="B483" s="122" t="s">
        <v>136</v>
      </c>
      <c r="C483" s="30">
        <f t="shared" si="38"/>
        <v>0</v>
      </c>
      <c r="D483" s="136"/>
      <c r="E483" s="136"/>
      <c r="F483" s="136"/>
      <c r="G483" s="136"/>
      <c r="H483" s="136"/>
      <c r="I483" s="136"/>
      <c r="J483" s="123"/>
      <c r="K483" s="123"/>
    </row>
    <row r="484" spans="1:11" s="210" customFormat="1" ht="12.75" customHeight="1" x14ac:dyDescent="0.25">
      <c r="A484" s="121">
        <v>29</v>
      </c>
      <c r="B484" s="122" t="s">
        <v>135</v>
      </c>
      <c r="C484" s="30">
        <f t="shared" si="38"/>
        <v>0</v>
      </c>
      <c r="D484" s="136"/>
      <c r="E484" s="136"/>
      <c r="F484" s="136"/>
      <c r="G484" s="136"/>
      <c r="H484" s="136"/>
      <c r="I484" s="136"/>
      <c r="J484" s="123"/>
      <c r="K484" s="123"/>
    </row>
    <row r="485" spans="1:11" s="210" customFormat="1" ht="12.75" customHeight="1" x14ac:dyDescent="0.25">
      <c r="A485" s="121">
        <v>30</v>
      </c>
      <c r="B485" s="122" t="s">
        <v>134</v>
      </c>
      <c r="C485" s="30">
        <f t="shared" si="38"/>
        <v>0</v>
      </c>
      <c r="D485" s="136"/>
      <c r="E485" s="136"/>
      <c r="F485" s="136"/>
      <c r="G485" s="136"/>
      <c r="H485" s="136"/>
      <c r="I485" s="136"/>
      <c r="J485" s="123"/>
      <c r="K485" s="123"/>
    </row>
    <row r="486" spans="1:11" s="210" customFormat="1" ht="12.75" customHeight="1" x14ac:dyDescent="0.25">
      <c r="A486" s="267" t="s">
        <v>11</v>
      </c>
      <c r="B486" s="269"/>
      <c r="C486" s="30">
        <f t="shared" si="38"/>
        <v>166</v>
      </c>
      <c r="D486" s="30">
        <f t="shared" ref="D486:I486" si="39">SUM(D456:D485)</f>
        <v>166</v>
      </c>
      <c r="E486" s="30">
        <f t="shared" si="39"/>
        <v>0</v>
      </c>
      <c r="F486" s="30">
        <f t="shared" si="39"/>
        <v>0</v>
      </c>
      <c r="G486" s="30">
        <f t="shared" si="39"/>
        <v>0</v>
      </c>
      <c r="H486" s="192">
        <f t="shared" si="39"/>
        <v>13</v>
      </c>
      <c r="I486" s="192">
        <f t="shared" si="39"/>
        <v>153</v>
      </c>
      <c r="J486" s="123"/>
      <c r="K486" s="123"/>
    </row>
    <row r="487" spans="1:11" s="114" customFormat="1" ht="12.75" customHeight="1" x14ac:dyDescent="0.2">
      <c r="A487" s="278" t="s">
        <v>175</v>
      </c>
      <c r="B487" s="279"/>
      <c r="C487" s="279"/>
      <c r="D487" s="279"/>
      <c r="E487" s="279"/>
      <c r="F487" s="279"/>
      <c r="G487" s="279"/>
      <c r="H487" s="279"/>
      <c r="I487" s="280"/>
      <c r="J487" s="85"/>
      <c r="K487" s="85"/>
    </row>
    <row r="488" spans="1:11" ht="12.75" customHeight="1" x14ac:dyDescent="0.2">
      <c r="A488" s="121">
        <v>1</v>
      </c>
      <c r="B488" s="122" t="s">
        <v>163</v>
      </c>
      <c r="C488" s="192">
        <f t="shared" ref="C488:C518" si="40">D488+E488+F488+G488</f>
        <v>358</v>
      </c>
      <c r="D488" s="121">
        <v>118</v>
      </c>
      <c r="E488" s="121">
        <v>84</v>
      </c>
      <c r="F488" s="121">
        <v>89</v>
      </c>
      <c r="G488" s="121">
        <v>67</v>
      </c>
      <c r="H488" s="121">
        <v>111</v>
      </c>
      <c r="I488" s="121">
        <v>247</v>
      </c>
      <c r="J488" s="76"/>
      <c r="K488" s="76"/>
    </row>
    <row r="489" spans="1:11" ht="12.75" customHeight="1" x14ac:dyDescent="0.2">
      <c r="A489" s="121">
        <v>2</v>
      </c>
      <c r="B489" s="122" t="s">
        <v>162</v>
      </c>
      <c r="C489" s="192">
        <f t="shared" si="40"/>
        <v>58</v>
      </c>
      <c r="D489" s="121">
        <v>21</v>
      </c>
      <c r="E489" s="121">
        <v>15</v>
      </c>
      <c r="F489" s="121">
        <v>13</v>
      </c>
      <c r="G489" s="121">
        <v>9</v>
      </c>
      <c r="H489" s="121">
        <v>15</v>
      </c>
      <c r="I489" s="121">
        <v>43</v>
      </c>
      <c r="J489" s="76"/>
      <c r="K489" s="76"/>
    </row>
    <row r="490" spans="1:11" ht="12.75" customHeight="1" x14ac:dyDescent="0.2">
      <c r="A490" s="121">
        <v>3</v>
      </c>
      <c r="B490" s="122" t="s">
        <v>161</v>
      </c>
      <c r="C490" s="192">
        <f t="shared" si="40"/>
        <v>22</v>
      </c>
      <c r="D490" s="121">
        <v>13</v>
      </c>
      <c r="E490" s="121">
        <v>5</v>
      </c>
      <c r="F490" s="121">
        <v>2</v>
      </c>
      <c r="G490" s="121">
        <v>2</v>
      </c>
      <c r="H490" s="121">
        <v>5</v>
      </c>
      <c r="I490" s="121">
        <v>17</v>
      </c>
      <c r="J490" s="76"/>
      <c r="K490" s="76"/>
    </row>
    <row r="491" spans="1:11" ht="12.75" customHeight="1" x14ac:dyDescent="0.2">
      <c r="A491" s="121">
        <v>4</v>
      </c>
      <c r="B491" s="122" t="s">
        <v>160</v>
      </c>
      <c r="C491" s="192">
        <f t="shared" si="40"/>
        <v>23</v>
      </c>
      <c r="D491" s="121">
        <v>12</v>
      </c>
      <c r="E491" s="121">
        <v>5</v>
      </c>
      <c r="F491" s="121">
        <v>4</v>
      </c>
      <c r="G491" s="121">
        <v>2</v>
      </c>
      <c r="H491" s="121">
        <v>8</v>
      </c>
      <c r="I491" s="121">
        <v>15</v>
      </c>
      <c r="J491" s="76"/>
      <c r="K491" s="76"/>
    </row>
    <row r="492" spans="1:11" ht="12.75" customHeight="1" x14ac:dyDescent="0.2">
      <c r="A492" s="121">
        <v>5</v>
      </c>
      <c r="B492" s="122" t="s">
        <v>159</v>
      </c>
      <c r="C492" s="192">
        <f t="shared" si="40"/>
        <v>20</v>
      </c>
      <c r="D492" s="121">
        <v>16</v>
      </c>
      <c r="E492" s="121">
        <v>2</v>
      </c>
      <c r="F492" s="121">
        <v>1</v>
      </c>
      <c r="G492" s="121">
        <v>1</v>
      </c>
      <c r="H492" s="121">
        <v>6</v>
      </c>
      <c r="I492" s="121">
        <v>14</v>
      </c>
      <c r="J492" s="76"/>
      <c r="K492" s="76"/>
    </row>
    <row r="493" spans="1:11" ht="12.75" customHeight="1" x14ac:dyDescent="0.2">
      <c r="A493" s="121">
        <v>6</v>
      </c>
      <c r="B493" s="122" t="s">
        <v>158</v>
      </c>
      <c r="C493" s="192">
        <f t="shared" si="40"/>
        <v>2</v>
      </c>
      <c r="D493" s="121"/>
      <c r="E493" s="121">
        <v>1</v>
      </c>
      <c r="F493" s="121">
        <v>1</v>
      </c>
      <c r="G493" s="121"/>
      <c r="H493" s="121"/>
      <c r="I493" s="121">
        <v>2</v>
      </c>
      <c r="J493" s="76"/>
      <c r="K493" s="76"/>
    </row>
    <row r="494" spans="1:11" ht="12.75" customHeight="1" x14ac:dyDescent="0.2">
      <c r="A494" s="121">
        <v>7</v>
      </c>
      <c r="B494" s="122" t="s">
        <v>157</v>
      </c>
      <c r="C494" s="192">
        <f t="shared" si="40"/>
        <v>0</v>
      </c>
      <c r="D494" s="121"/>
      <c r="E494" s="121"/>
      <c r="F494" s="121"/>
      <c r="G494" s="121"/>
      <c r="H494" s="121"/>
      <c r="I494" s="121"/>
      <c r="J494" s="76"/>
      <c r="K494" s="76"/>
    </row>
    <row r="495" spans="1:11" ht="12.75" customHeight="1" x14ac:dyDescent="0.2">
      <c r="A495" s="121">
        <v>8</v>
      </c>
      <c r="B495" s="122" t="s">
        <v>156</v>
      </c>
      <c r="C495" s="192">
        <f t="shared" si="40"/>
        <v>2</v>
      </c>
      <c r="D495" s="121"/>
      <c r="E495" s="121">
        <v>2</v>
      </c>
      <c r="F495" s="121"/>
      <c r="G495" s="121"/>
      <c r="H495" s="121"/>
      <c r="I495" s="121">
        <v>2</v>
      </c>
      <c r="J495" s="76"/>
      <c r="K495" s="76"/>
    </row>
    <row r="496" spans="1:11" ht="12.75" customHeight="1" x14ac:dyDescent="0.2">
      <c r="A496" s="121">
        <v>9</v>
      </c>
      <c r="B496" s="122" t="s">
        <v>155</v>
      </c>
      <c r="C496" s="192">
        <f t="shared" si="40"/>
        <v>0</v>
      </c>
      <c r="D496" s="121"/>
      <c r="E496" s="121"/>
      <c r="F496" s="121"/>
      <c r="G496" s="121"/>
      <c r="H496" s="121"/>
      <c r="I496" s="121"/>
      <c r="J496" s="76"/>
      <c r="K496" s="76"/>
    </row>
    <row r="497" spans="1:11" ht="12.75" customHeight="1" x14ac:dyDescent="0.2">
      <c r="A497" s="121">
        <v>10</v>
      </c>
      <c r="B497" s="122" t="s">
        <v>154</v>
      </c>
      <c r="C497" s="192">
        <f t="shared" si="40"/>
        <v>0</v>
      </c>
      <c r="D497" s="121"/>
      <c r="E497" s="121"/>
      <c r="F497" s="121"/>
      <c r="G497" s="121"/>
      <c r="H497" s="121"/>
      <c r="I497" s="121"/>
      <c r="J497" s="76"/>
      <c r="K497" s="76"/>
    </row>
    <row r="498" spans="1:11" ht="12.75" customHeight="1" x14ac:dyDescent="0.2">
      <c r="A498" s="121">
        <v>11</v>
      </c>
      <c r="B498" s="122" t="s">
        <v>153</v>
      </c>
      <c r="C498" s="192">
        <f t="shared" si="40"/>
        <v>0</v>
      </c>
      <c r="D498" s="121"/>
      <c r="E498" s="121"/>
      <c r="F498" s="121"/>
      <c r="G498" s="121"/>
      <c r="H498" s="121"/>
      <c r="I498" s="121"/>
      <c r="J498" s="76"/>
      <c r="K498" s="76"/>
    </row>
    <row r="499" spans="1:11" ht="12.75" customHeight="1" x14ac:dyDescent="0.2">
      <c r="A499" s="121">
        <v>12</v>
      </c>
      <c r="B499" s="122" t="s">
        <v>152</v>
      </c>
      <c r="C499" s="192">
        <f t="shared" si="40"/>
        <v>0</v>
      </c>
      <c r="D499" s="121"/>
      <c r="E499" s="121"/>
      <c r="F499" s="121"/>
      <c r="G499" s="121"/>
      <c r="H499" s="121"/>
      <c r="I499" s="121"/>
      <c r="J499" s="76"/>
      <c r="K499" s="76"/>
    </row>
    <row r="500" spans="1:11" ht="12.75" customHeight="1" x14ac:dyDescent="0.2">
      <c r="A500" s="121">
        <v>13</v>
      </c>
      <c r="B500" s="122" t="s">
        <v>151</v>
      </c>
      <c r="C500" s="192">
        <f t="shared" si="40"/>
        <v>0</v>
      </c>
      <c r="D500" s="121"/>
      <c r="E500" s="121"/>
      <c r="F500" s="121"/>
      <c r="G500" s="121"/>
      <c r="H500" s="121"/>
      <c r="I500" s="121"/>
      <c r="J500" s="76"/>
      <c r="K500" s="76"/>
    </row>
    <row r="501" spans="1:11" ht="12.75" customHeight="1" x14ac:dyDescent="0.2">
      <c r="A501" s="121">
        <v>14</v>
      </c>
      <c r="B501" s="122" t="s">
        <v>150</v>
      </c>
      <c r="C501" s="192">
        <f t="shared" si="40"/>
        <v>0</v>
      </c>
      <c r="D501" s="121"/>
      <c r="E501" s="121"/>
      <c r="F501" s="121"/>
      <c r="G501" s="121"/>
      <c r="H501" s="121"/>
      <c r="I501" s="121"/>
      <c r="J501" s="76"/>
      <c r="K501" s="76"/>
    </row>
    <row r="502" spans="1:11" ht="12.75" customHeight="1" x14ac:dyDescent="0.2">
      <c r="A502" s="121">
        <v>15</v>
      </c>
      <c r="B502" s="122" t="s">
        <v>149</v>
      </c>
      <c r="C502" s="192">
        <f t="shared" si="40"/>
        <v>0</v>
      </c>
      <c r="D502" s="121"/>
      <c r="E502" s="121"/>
      <c r="F502" s="121"/>
      <c r="G502" s="121"/>
      <c r="H502" s="121"/>
      <c r="I502" s="121"/>
      <c r="J502" s="76"/>
      <c r="K502" s="76"/>
    </row>
    <row r="503" spans="1:11" ht="12.75" customHeight="1" x14ac:dyDescent="0.2">
      <c r="A503" s="121">
        <v>16</v>
      </c>
      <c r="B503" s="122" t="s">
        <v>148</v>
      </c>
      <c r="C503" s="192">
        <f t="shared" si="40"/>
        <v>0</v>
      </c>
      <c r="D503" s="121"/>
      <c r="E503" s="121"/>
      <c r="F503" s="121"/>
      <c r="G503" s="121"/>
      <c r="H503" s="121"/>
      <c r="I503" s="121"/>
      <c r="J503" s="76"/>
      <c r="K503" s="76"/>
    </row>
    <row r="504" spans="1:11" ht="12.75" customHeight="1" x14ac:dyDescent="0.2">
      <c r="A504" s="121">
        <v>17</v>
      </c>
      <c r="B504" s="122" t="s">
        <v>147</v>
      </c>
      <c r="C504" s="192">
        <f t="shared" si="40"/>
        <v>0</v>
      </c>
      <c r="D504" s="121"/>
      <c r="E504" s="121"/>
      <c r="F504" s="121"/>
      <c r="G504" s="121"/>
      <c r="H504" s="121"/>
      <c r="I504" s="121"/>
      <c r="J504" s="76"/>
      <c r="K504" s="76"/>
    </row>
    <row r="505" spans="1:11" ht="12.75" customHeight="1" x14ac:dyDescent="0.2">
      <c r="A505" s="121">
        <v>18</v>
      </c>
      <c r="B505" s="122" t="s">
        <v>146</v>
      </c>
      <c r="C505" s="192">
        <f t="shared" si="40"/>
        <v>0</v>
      </c>
      <c r="D505" s="121"/>
      <c r="E505" s="121"/>
      <c r="F505" s="121"/>
      <c r="G505" s="121"/>
      <c r="H505" s="121"/>
      <c r="I505" s="121"/>
      <c r="J505" s="76"/>
      <c r="K505" s="76"/>
    </row>
    <row r="506" spans="1:11" ht="12.75" customHeight="1" x14ac:dyDescent="0.2">
      <c r="A506" s="121">
        <v>19</v>
      </c>
      <c r="B506" s="122" t="s">
        <v>145</v>
      </c>
      <c r="C506" s="192">
        <f t="shared" si="40"/>
        <v>1</v>
      </c>
      <c r="D506" s="121">
        <v>1</v>
      </c>
      <c r="E506" s="121"/>
      <c r="F506" s="121">
        <v>0</v>
      </c>
      <c r="G506" s="121"/>
      <c r="H506" s="121"/>
      <c r="I506" s="121">
        <v>1</v>
      </c>
      <c r="J506" s="76"/>
      <c r="K506" s="76"/>
    </row>
    <row r="507" spans="1:11" ht="12.75" customHeight="1" x14ac:dyDescent="0.2">
      <c r="A507" s="121">
        <v>20</v>
      </c>
      <c r="B507" s="122" t="s">
        <v>144</v>
      </c>
      <c r="C507" s="192">
        <f t="shared" si="40"/>
        <v>0</v>
      </c>
      <c r="D507" s="121"/>
      <c r="E507" s="121"/>
      <c r="F507" s="121"/>
      <c r="G507" s="121"/>
      <c r="H507" s="121"/>
      <c r="I507" s="121"/>
      <c r="J507" s="76"/>
      <c r="K507" s="76"/>
    </row>
    <row r="508" spans="1:11" ht="12.75" customHeight="1" x14ac:dyDescent="0.2">
      <c r="A508" s="121">
        <v>21</v>
      </c>
      <c r="B508" s="122" t="s">
        <v>143</v>
      </c>
      <c r="C508" s="192">
        <f t="shared" si="40"/>
        <v>1</v>
      </c>
      <c r="D508" s="121"/>
      <c r="E508" s="121"/>
      <c r="F508" s="121">
        <v>1</v>
      </c>
      <c r="G508" s="121"/>
      <c r="H508" s="121"/>
      <c r="I508" s="121">
        <v>1</v>
      </c>
      <c r="J508" s="76"/>
      <c r="K508" s="76"/>
    </row>
    <row r="509" spans="1:11" ht="12.75" customHeight="1" x14ac:dyDescent="0.2">
      <c r="A509" s="121">
        <v>22</v>
      </c>
      <c r="B509" s="122" t="s">
        <v>142</v>
      </c>
      <c r="C509" s="192">
        <f t="shared" si="40"/>
        <v>0</v>
      </c>
      <c r="D509" s="121"/>
      <c r="E509" s="121"/>
      <c r="F509" s="121"/>
      <c r="G509" s="121"/>
      <c r="H509" s="121"/>
      <c r="I509" s="121"/>
      <c r="J509" s="76"/>
      <c r="K509" s="76"/>
    </row>
    <row r="510" spans="1:11" ht="12.75" customHeight="1" x14ac:dyDescent="0.2">
      <c r="A510" s="121">
        <v>23</v>
      </c>
      <c r="B510" s="122" t="s">
        <v>141</v>
      </c>
      <c r="C510" s="192">
        <f t="shared" si="40"/>
        <v>0</v>
      </c>
      <c r="D510" s="121"/>
      <c r="E510" s="121"/>
      <c r="F510" s="121"/>
      <c r="G510" s="121"/>
      <c r="H510" s="121"/>
      <c r="I510" s="121"/>
      <c r="J510" s="76"/>
      <c r="K510" s="76"/>
    </row>
    <row r="511" spans="1:11" ht="12.75" customHeight="1" x14ac:dyDescent="0.2">
      <c r="A511" s="121">
        <v>24</v>
      </c>
      <c r="B511" s="122" t="s">
        <v>140</v>
      </c>
      <c r="C511" s="192">
        <f t="shared" si="40"/>
        <v>0</v>
      </c>
      <c r="D511" s="121"/>
      <c r="E511" s="121"/>
      <c r="F511" s="121"/>
      <c r="G511" s="121"/>
      <c r="H511" s="121"/>
      <c r="I511" s="121"/>
      <c r="J511" s="76"/>
      <c r="K511" s="76"/>
    </row>
    <row r="512" spans="1:11" ht="12.75" customHeight="1" x14ac:dyDescent="0.2">
      <c r="A512" s="121">
        <v>25</v>
      </c>
      <c r="B512" s="122" t="s">
        <v>139</v>
      </c>
      <c r="C512" s="192">
        <f t="shared" si="40"/>
        <v>0</v>
      </c>
      <c r="D512" s="121"/>
      <c r="E512" s="121"/>
      <c r="F512" s="121"/>
      <c r="G512" s="121"/>
      <c r="H512" s="121"/>
      <c r="I512" s="121"/>
      <c r="J512" s="76"/>
      <c r="K512" s="76"/>
    </row>
    <row r="513" spans="1:11" ht="12.75" customHeight="1" x14ac:dyDescent="0.2">
      <c r="A513" s="121">
        <v>26</v>
      </c>
      <c r="B513" s="122" t="s">
        <v>138</v>
      </c>
      <c r="C513" s="192">
        <f t="shared" si="40"/>
        <v>0</v>
      </c>
      <c r="D513" s="121"/>
      <c r="E513" s="121"/>
      <c r="F513" s="121"/>
      <c r="G513" s="121"/>
      <c r="H513" s="121"/>
      <c r="I513" s="121"/>
      <c r="J513" s="76"/>
      <c r="K513" s="76"/>
    </row>
    <row r="514" spans="1:11" ht="12.75" customHeight="1" x14ac:dyDescent="0.2">
      <c r="A514" s="121">
        <v>27</v>
      </c>
      <c r="B514" s="122" t="s">
        <v>137</v>
      </c>
      <c r="C514" s="192">
        <f t="shared" si="40"/>
        <v>0</v>
      </c>
      <c r="D514" s="121"/>
      <c r="E514" s="121"/>
      <c r="F514" s="121"/>
      <c r="G514" s="121"/>
      <c r="H514" s="121"/>
      <c r="I514" s="121"/>
      <c r="J514" s="76"/>
      <c r="K514" s="76"/>
    </row>
    <row r="515" spans="1:11" ht="12.75" customHeight="1" x14ac:dyDescent="0.2">
      <c r="A515" s="121">
        <v>28</v>
      </c>
      <c r="B515" s="122" t="s">
        <v>136</v>
      </c>
      <c r="C515" s="192">
        <f t="shared" si="40"/>
        <v>0</v>
      </c>
      <c r="D515" s="121"/>
      <c r="E515" s="121"/>
      <c r="F515" s="121"/>
      <c r="G515" s="121"/>
      <c r="H515" s="121"/>
      <c r="I515" s="121"/>
      <c r="J515" s="76"/>
      <c r="K515" s="76"/>
    </row>
    <row r="516" spans="1:11" ht="12.75" customHeight="1" x14ac:dyDescent="0.2">
      <c r="A516" s="121">
        <v>29</v>
      </c>
      <c r="B516" s="122" t="s">
        <v>135</v>
      </c>
      <c r="C516" s="192">
        <f t="shared" si="40"/>
        <v>0</v>
      </c>
      <c r="D516" s="121"/>
      <c r="E516" s="121"/>
      <c r="F516" s="121"/>
      <c r="G516" s="121"/>
      <c r="H516" s="121"/>
      <c r="I516" s="121"/>
      <c r="J516" s="76"/>
      <c r="K516" s="76"/>
    </row>
    <row r="517" spans="1:11" ht="12.75" customHeight="1" x14ac:dyDescent="0.2">
      <c r="A517" s="121">
        <v>30</v>
      </c>
      <c r="B517" s="122" t="s">
        <v>134</v>
      </c>
      <c r="C517" s="192">
        <f t="shared" si="40"/>
        <v>2</v>
      </c>
      <c r="D517" s="121">
        <v>2</v>
      </c>
      <c r="E517" s="121">
        <v>0</v>
      </c>
      <c r="F517" s="121">
        <v>0</v>
      </c>
      <c r="G517" s="121">
        <v>0</v>
      </c>
      <c r="H517" s="121">
        <v>0</v>
      </c>
      <c r="I517" s="121">
        <v>2</v>
      </c>
      <c r="J517" s="76"/>
      <c r="K517" s="76"/>
    </row>
    <row r="518" spans="1:11" s="210" customFormat="1" ht="12.75" customHeight="1" x14ac:dyDescent="0.25">
      <c r="A518" s="267" t="s">
        <v>11</v>
      </c>
      <c r="B518" s="269"/>
      <c r="C518" s="192">
        <f t="shared" si="40"/>
        <v>489</v>
      </c>
      <c r="D518" s="192">
        <f t="shared" ref="D518:I518" si="41">SUM(D488:D517)</f>
        <v>183</v>
      </c>
      <c r="E518" s="192">
        <f t="shared" si="41"/>
        <v>114</v>
      </c>
      <c r="F518" s="192">
        <f t="shared" si="41"/>
        <v>111</v>
      </c>
      <c r="G518" s="192">
        <f t="shared" si="41"/>
        <v>81</v>
      </c>
      <c r="H518" s="192">
        <f t="shared" si="41"/>
        <v>145</v>
      </c>
      <c r="I518" s="192">
        <f t="shared" si="41"/>
        <v>344</v>
      </c>
      <c r="J518" s="123"/>
      <c r="K518" s="123"/>
    </row>
    <row r="519" spans="1:11" s="114" customFormat="1" ht="12.75" customHeight="1" x14ac:dyDescent="0.2">
      <c r="A519" s="278" t="s">
        <v>174</v>
      </c>
      <c r="B519" s="279"/>
      <c r="C519" s="279"/>
      <c r="D519" s="279"/>
      <c r="E519" s="279"/>
      <c r="F519" s="279"/>
      <c r="G519" s="279"/>
      <c r="H519" s="279"/>
      <c r="I519" s="280"/>
      <c r="J519" s="85"/>
      <c r="K519" s="85"/>
    </row>
    <row r="520" spans="1:11" ht="12.75" customHeight="1" x14ac:dyDescent="0.2">
      <c r="A520" s="121">
        <v>1</v>
      </c>
      <c r="B520" s="122" t="s">
        <v>163</v>
      </c>
      <c r="C520" s="192">
        <f t="shared" ref="C520:C550" si="42">D520+E520+F520+G520</f>
        <v>99</v>
      </c>
      <c r="D520" s="121">
        <v>54</v>
      </c>
      <c r="E520" s="121">
        <v>25</v>
      </c>
      <c r="F520" s="121">
        <v>20</v>
      </c>
      <c r="G520" s="121"/>
      <c r="H520" s="121">
        <v>38</v>
      </c>
      <c r="I520" s="121">
        <v>61</v>
      </c>
      <c r="J520" s="76"/>
      <c r="K520" s="76"/>
    </row>
    <row r="521" spans="1:11" ht="12.75" customHeight="1" x14ac:dyDescent="0.2">
      <c r="A521" s="121">
        <v>2</v>
      </c>
      <c r="B521" s="122" t="s">
        <v>162</v>
      </c>
      <c r="C521" s="192">
        <f t="shared" si="42"/>
        <v>10</v>
      </c>
      <c r="D521" s="121">
        <v>7</v>
      </c>
      <c r="E521" s="121">
        <v>2</v>
      </c>
      <c r="F521" s="121">
        <v>1</v>
      </c>
      <c r="G521" s="121"/>
      <c r="H521" s="121">
        <v>4</v>
      </c>
      <c r="I521" s="121">
        <v>6</v>
      </c>
      <c r="J521" s="76"/>
      <c r="K521" s="76"/>
    </row>
    <row r="522" spans="1:11" ht="12.75" customHeight="1" x14ac:dyDescent="0.2">
      <c r="A522" s="121">
        <v>3</v>
      </c>
      <c r="B522" s="122" t="s">
        <v>161</v>
      </c>
      <c r="C522" s="192">
        <f t="shared" si="42"/>
        <v>2</v>
      </c>
      <c r="D522" s="121">
        <v>1</v>
      </c>
      <c r="E522" s="121"/>
      <c r="F522" s="121">
        <v>1</v>
      </c>
      <c r="G522" s="121"/>
      <c r="H522" s="121">
        <v>1</v>
      </c>
      <c r="I522" s="121">
        <v>1</v>
      </c>
      <c r="J522" s="76"/>
      <c r="K522" s="76"/>
    </row>
    <row r="523" spans="1:11" ht="12.75" customHeight="1" x14ac:dyDescent="0.2">
      <c r="A523" s="121">
        <v>4</v>
      </c>
      <c r="B523" s="122" t="s">
        <v>160</v>
      </c>
      <c r="C523" s="192">
        <f t="shared" si="42"/>
        <v>3</v>
      </c>
      <c r="D523" s="121">
        <v>1</v>
      </c>
      <c r="E523" s="121"/>
      <c r="F523" s="121">
        <v>2</v>
      </c>
      <c r="G523" s="121"/>
      <c r="H523" s="121">
        <v>1</v>
      </c>
      <c r="I523" s="121">
        <v>2</v>
      </c>
      <c r="J523" s="76"/>
      <c r="K523" s="76"/>
    </row>
    <row r="524" spans="1:11" ht="12.75" customHeight="1" x14ac:dyDescent="0.2">
      <c r="A524" s="121">
        <v>5</v>
      </c>
      <c r="B524" s="122" t="s">
        <v>159</v>
      </c>
      <c r="C524" s="192">
        <f t="shared" si="42"/>
        <v>2</v>
      </c>
      <c r="D524" s="121">
        <v>2</v>
      </c>
      <c r="E524" s="121"/>
      <c r="F524" s="121"/>
      <c r="G524" s="121"/>
      <c r="H524" s="121">
        <v>1</v>
      </c>
      <c r="I524" s="121">
        <v>1</v>
      </c>
      <c r="J524" s="76"/>
      <c r="K524" s="76"/>
    </row>
    <row r="525" spans="1:11" ht="12.75" customHeight="1" x14ac:dyDescent="0.2">
      <c r="A525" s="121">
        <v>6</v>
      </c>
      <c r="B525" s="122" t="s">
        <v>158</v>
      </c>
      <c r="C525" s="192">
        <f t="shared" si="42"/>
        <v>4</v>
      </c>
      <c r="D525" s="121">
        <v>3</v>
      </c>
      <c r="E525" s="121">
        <v>1</v>
      </c>
      <c r="F525" s="121"/>
      <c r="G525" s="121"/>
      <c r="H525" s="121">
        <v>2</v>
      </c>
      <c r="I525" s="121">
        <v>2</v>
      </c>
      <c r="J525" s="76"/>
      <c r="K525" s="76"/>
    </row>
    <row r="526" spans="1:11" ht="12.75" customHeight="1" x14ac:dyDescent="0.2">
      <c r="A526" s="121">
        <v>7</v>
      </c>
      <c r="B526" s="122" t="s">
        <v>157</v>
      </c>
      <c r="C526" s="192">
        <f t="shared" si="42"/>
        <v>0</v>
      </c>
      <c r="D526" s="121"/>
      <c r="E526" s="121"/>
      <c r="F526" s="121"/>
      <c r="G526" s="121"/>
      <c r="H526" s="121"/>
      <c r="I526" s="121"/>
      <c r="J526" s="76"/>
      <c r="K526" s="76"/>
    </row>
    <row r="527" spans="1:11" ht="12.75" customHeight="1" x14ac:dyDescent="0.2">
      <c r="A527" s="121">
        <v>8</v>
      </c>
      <c r="B527" s="122" t="s">
        <v>156</v>
      </c>
      <c r="C527" s="192">
        <f t="shared" si="42"/>
        <v>2</v>
      </c>
      <c r="D527" s="121">
        <v>2</v>
      </c>
      <c r="E527" s="121"/>
      <c r="F527" s="121"/>
      <c r="G527" s="121"/>
      <c r="H527" s="121">
        <v>2</v>
      </c>
      <c r="I527" s="121"/>
      <c r="J527" s="76"/>
      <c r="K527" s="76"/>
    </row>
    <row r="528" spans="1:11" ht="12.75" customHeight="1" x14ac:dyDescent="0.2">
      <c r="A528" s="121">
        <v>9</v>
      </c>
      <c r="B528" s="122" t="s">
        <v>155</v>
      </c>
      <c r="C528" s="192">
        <f t="shared" si="42"/>
        <v>0</v>
      </c>
      <c r="D528" s="121"/>
      <c r="E528" s="121"/>
      <c r="F528" s="121"/>
      <c r="G528" s="121"/>
      <c r="H528" s="121"/>
      <c r="I528" s="121"/>
      <c r="J528" s="76"/>
      <c r="K528" s="76"/>
    </row>
    <row r="529" spans="1:11" ht="12.75" customHeight="1" x14ac:dyDescent="0.2">
      <c r="A529" s="121">
        <v>10</v>
      </c>
      <c r="B529" s="122" t="s">
        <v>154</v>
      </c>
      <c r="C529" s="192">
        <f t="shared" si="42"/>
        <v>1</v>
      </c>
      <c r="D529" s="121">
        <v>1</v>
      </c>
      <c r="E529" s="121"/>
      <c r="F529" s="121"/>
      <c r="G529" s="121"/>
      <c r="H529" s="121">
        <v>1</v>
      </c>
      <c r="I529" s="121"/>
      <c r="J529" s="76"/>
      <c r="K529" s="76"/>
    </row>
    <row r="530" spans="1:11" ht="12.75" customHeight="1" x14ac:dyDescent="0.2">
      <c r="A530" s="121">
        <v>11</v>
      </c>
      <c r="B530" s="122" t="s">
        <v>153</v>
      </c>
      <c r="C530" s="192">
        <f t="shared" si="42"/>
        <v>1</v>
      </c>
      <c r="D530" s="121"/>
      <c r="E530" s="121"/>
      <c r="F530" s="121">
        <v>1</v>
      </c>
      <c r="G530" s="121"/>
      <c r="H530" s="121">
        <v>1</v>
      </c>
      <c r="I530" s="121"/>
      <c r="J530" s="76"/>
      <c r="K530" s="76"/>
    </row>
    <row r="531" spans="1:11" ht="12.75" customHeight="1" x14ac:dyDescent="0.2">
      <c r="A531" s="121">
        <v>12</v>
      </c>
      <c r="B531" s="122" t="s">
        <v>152</v>
      </c>
      <c r="C531" s="192">
        <f t="shared" si="42"/>
        <v>0</v>
      </c>
      <c r="D531" s="121"/>
      <c r="E531" s="121"/>
      <c r="F531" s="121"/>
      <c r="G531" s="121"/>
      <c r="H531" s="121"/>
      <c r="I531" s="121"/>
      <c r="J531" s="76"/>
      <c r="K531" s="76"/>
    </row>
    <row r="532" spans="1:11" ht="12.75" customHeight="1" x14ac:dyDescent="0.2">
      <c r="A532" s="121">
        <v>13</v>
      </c>
      <c r="B532" s="122" t="s">
        <v>151</v>
      </c>
      <c r="C532" s="192">
        <f t="shared" si="42"/>
        <v>0</v>
      </c>
      <c r="D532" s="121"/>
      <c r="E532" s="121"/>
      <c r="F532" s="121"/>
      <c r="G532" s="121"/>
      <c r="H532" s="121"/>
      <c r="I532" s="121"/>
      <c r="J532" s="76"/>
      <c r="K532" s="76"/>
    </row>
    <row r="533" spans="1:11" ht="12.75" customHeight="1" x14ac:dyDescent="0.2">
      <c r="A533" s="121">
        <v>14</v>
      </c>
      <c r="B533" s="122" t="s">
        <v>150</v>
      </c>
      <c r="C533" s="192">
        <f t="shared" si="42"/>
        <v>1</v>
      </c>
      <c r="D533" s="121">
        <v>1</v>
      </c>
      <c r="E533" s="121"/>
      <c r="F533" s="121"/>
      <c r="G533" s="121"/>
      <c r="H533" s="121">
        <v>1</v>
      </c>
      <c r="I533" s="121"/>
      <c r="J533" s="76"/>
      <c r="K533" s="76"/>
    </row>
    <row r="534" spans="1:11" ht="12.75" customHeight="1" x14ac:dyDescent="0.2">
      <c r="A534" s="121">
        <v>15</v>
      </c>
      <c r="B534" s="122" t="s">
        <v>149</v>
      </c>
      <c r="C534" s="192">
        <f t="shared" si="42"/>
        <v>0</v>
      </c>
      <c r="D534" s="121"/>
      <c r="E534" s="121"/>
      <c r="F534" s="121"/>
      <c r="G534" s="121"/>
      <c r="H534" s="121"/>
      <c r="I534" s="121"/>
      <c r="J534" s="76"/>
      <c r="K534" s="76"/>
    </row>
    <row r="535" spans="1:11" ht="12.75" customHeight="1" x14ac:dyDescent="0.2">
      <c r="A535" s="121">
        <v>16</v>
      </c>
      <c r="B535" s="122" t="s">
        <v>148</v>
      </c>
      <c r="C535" s="192">
        <f t="shared" si="42"/>
        <v>0</v>
      </c>
      <c r="D535" s="121"/>
      <c r="E535" s="121"/>
      <c r="F535" s="121"/>
      <c r="G535" s="121"/>
      <c r="H535" s="121"/>
      <c r="I535" s="121"/>
      <c r="J535" s="76"/>
      <c r="K535" s="76"/>
    </row>
    <row r="536" spans="1:11" ht="12.75" customHeight="1" x14ac:dyDescent="0.2">
      <c r="A536" s="121">
        <v>17</v>
      </c>
      <c r="B536" s="122" t="s">
        <v>147</v>
      </c>
      <c r="C536" s="192">
        <f t="shared" si="42"/>
        <v>0</v>
      </c>
      <c r="D536" s="121"/>
      <c r="E536" s="121"/>
      <c r="F536" s="121"/>
      <c r="G536" s="121"/>
      <c r="H536" s="121"/>
      <c r="I536" s="121"/>
      <c r="J536" s="76"/>
      <c r="K536" s="76"/>
    </row>
    <row r="537" spans="1:11" ht="12.75" customHeight="1" x14ac:dyDescent="0.2">
      <c r="A537" s="121">
        <v>18</v>
      </c>
      <c r="B537" s="122" t="s">
        <v>146</v>
      </c>
      <c r="C537" s="192">
        <f t="shared" si="42"/>
        <v>0</v>
      </c>
      <c r="D537" s="121"/>
      <c r="E537" s="121"/>
      <c r="F537" s="121"/>
      <c r="G537" s="121"/>
      <c r="H537" s="121"/>
      <c r="I537" s="121"/>
      <c r="J537" s="76"/>
      <c r="K537" s="76"/>
    </row>
    <row r="538" spans="1:11" ht="12.75" customHeight="1" x14ac:dyDescent="0.2">
      <c r="A538" s="121">
        <v>19</v>
      </c>
      <c r="B538" s="122" t="s">
        <v>145</v>
      </c>
      <c r="C538" s="192">
        <f t="shared" si="42"/>
        <v>0</v>
      </c>
      <c r="D538" s="121"/>
      <c r="E538" s="121"/>
      <c r="F538" s="121"/>
      <c r="G538" s="121"/>
      <c r="H538" s="121"/>
      <c r="I538" s="121"/>
      <c r="J538" s="76"/>
      <c r="K538" s="76"/>
    </row>
    <row r="539" spans="1:11" ht="12.75" customHeight="1" x14ac:dyDescent="0.2">
      <c r="A539" s="121">
        <v>20</v>
      </c>
      <c r="B539" s="122" t="s">
        <v>144</v>
      </c>
      <c r="C539" s="192">
        <f t="shared" si="42"/>
        <v>0</v>
      </c>
      <c r="D539" s="121"/>
      <c r="E539" s="121"/>
      <c r="F539" s="121"/>
      <c r="G539" s="121"/>
      <c r="H539" s="121"/>
      <c r="I539" s="121"/>
      <c r="J539" s="76"/>
      <c r="K539" s="76"/>
    </row>
    <row r="540" spans="1:11" ht="12.75" customHeight="1" x14ac:dyDescent="0.2">
      <c r="A540" s="121">
        <v>21</v>
      </c>
      <c r="B540" s="122" t="s">
        <v>143</v>
      </c>
      <c r="C540" s="192">
        <f t="shared" si="42"/>
        <v>0</v>
      </c>
      <c r="D540" s="121"/>
      <c r="E540" s="121"/>
      <c r="F540" s="121"/>
      <c r="G540" s="121"/>
      <c r="H540" s="121"/>
      <c r="I540" s="121"/>
      <c r="J540" s="76"/>
      <c r="K540" s="76"/>
    </row>
    <row r="541" spans="1:11" ht="12.75" customHeight="1" x14ac:dyDescent="0.2">
      <c r="A541" s="121">
        <v>22</v>
      </c>
      <c r="B541" s="122" t="s">
        <v>142</v>
      </c>
      <c r="C541" s="192">
        <f t="shared" si="42"/>
        <v>0</v>
      </c>
      <c r="D541" s="121"/>
      <c r="E541" s="121"/>
      <c r="F541" s="121"/>
      <c r="G541" s="121"/>
      <c r="H541" s="121"/>
      <c r="I541" s="121"/>
      <c r="J541" s="76"/>
      <c r="K541" s="76"/>
    </row>
    <row r="542" spans="1:11" ht="12.75" customHeight="1" x14ac:dyDescent="0.2">
      <c r="A542" s="121">
        <v>23</v>
      </c>
      <c r="B542" s="122" t="s">
        <v>141</v>
      </c>
      <c r="C542" s="192">
        <f t="shared" si="42"/>
        <v>0</v>
      </c>
      <c r="D542" s="121"/>
      <c r="E542" s="121"/>
      <c r="F542" s="121"/>
      <c r="G542" s="121"/>
      <c r="H542" s="121"/>
      <c r="I542" s="121"/>
      <c r="J542" s="76"/>
      <c r="K542" s="76"/>
    </row>
    <row r="543" spans="1:11" ht="12.75" customHeight="1" x14ac:dyDescent="0.2">
      <c r="A543" s="121">
        <v>24</v>
      </c>
      <c r="B543" s="122" t="s">
        <v>140</v>
      </c>
      <c r="C543" s="192">
        <f t="shared" si="42"/>
        <v>0</v>
      </c>
      <c r="D543" s="121"/>
      <c r="E543" s="121"/>
      <c r="F543" s="121"/>
      <c r="G543" s="121"/>
      <c r="H543" s="121"/>
      <c r="I543" s="121"/>
      <c r="J543" s="76"/>
      <c r="K543" s="76"/>
    </row>
    <row r="544" spans="1:11" ht="12.75" customHeight="1" x14ac:dyDescent="0.2">
      <c r="A544" s="121">
        <v>25</v>
      </c>
      <c r="B544" s="122" t="s">
        <v>139</v>
      </c>
      <c r="C544" s="192">
        <f t="shared" si="42"/>
        <v>0</v>
      </c>
      <c r="D544" s="121"/>
      <c r="E544" s="121"/>
      <c r="F544" s="121"/>
      <c r="G544" s="121"/>
      <c r="H544" s="121"/>
      <c r="I544" s="121"/>
      <c r="J544" s="76"/>
      <c r="K544" s="76"/>
    </row>
    <row r="545" spans="1:11" ht="12.75" customHeight="1" x14ac:dyDescent="0.2">
      <c r="A545" s="121">
        <v>26</v>
      </c>
      <c r="B545" s="122" t="s">
        <v>138</v>
      </c>
      <c r="C545" s="192">
        <f t="shared" si="42"/>
        <v>0</v>
      </c>
      <c r="D545" s="121"/>
      <c r="E545" s="121"/>
      <c r="F545" s="121"/>
      <c r="G545" s="121"/>
      <c r="H545" s="121"/>
      <c r="I545" s="121"/>
      <c r="J545" s="76"/>
      <c r="K545" s="76"/>
    </row>
    <row r="546" spans="1:11" ht="12.75" customHeight="1" x14ac:dyDescent="0.2">
      <c r="A546" s="121">
        <v>27</v>
      </c>
      <c r="B546" s="122" t="s">
        <v>137</v>
      </c>
      <c r="C546" s="192">
        <f t="shared" si="42"/>
        <v>0</v>
      </c>
      <c r="D546" s="121"/>
      <c r="E546" s="121"/>
      <c r="F546" s="121"/>
      <c r="G546" s="121"/>
      <c r="H546" s="121"/>
      <c r="I546" s="121"/>
      <c r="J546" s="76"/>
      <c r="K546" s="76"/>
    </row>
    <row r="547" spans="1:11" ht="12.75" customHeight="1" x14ac:dyDescent="0.2">
      <c r="A547" s="121">
        <v>28</v>
      </c>
      <c r="B547" s="122" t="s">
        <v>136</v>
      </c>
      <c r="C547" s="192">
        <f t="shared" si="42"/>
        <v>0</v>
      </c>
      <c r="D547" s="121"/>
      <c r="E547" s="121"/>
      <c r="F547" s="121"/>
      <c r="G547" s="121"/>
      <c r="H547" s="121"/>
      <c r="I547" s="121"/>
      <c r="J547" s="76"/>
      <c r="K547" s="76"/>
    </row>
    <row r="548" spans="1:11" ht="12.75" customHeight="1" x14ac:dyDescent="0.2">
      <c r="A548" s="121">
        <v>29</v>
      </c>
      <c r="B548" s="122" t="s">
        <v>135</v>
      </c>
      <c r="C548" s="192">
        <f t="shared" si="42"/>
        <v>0</v>
      </c>
      <c r="D548" s="121"/>
      <c r="E548" s="121"/>
      <c r="F548" s="121"/>
      <c r="G548" s="121"/>
      <c r="H548" s="121"/>
      <c r="I548" s="121"/>
      <c r="J548" s="76"/>
      <c r="K548" s="76"/>
    </row>
    <row r="549" spans="1:11" ht="12.75" customHeight="1" x14ac:dyDescent="0.2">
      <c r="A549" s="121">
        <v>30</v>
      </c>
      <c r="B549" s="122" t="s">
        <v>134</v>
      </c>
      <c r="C549" s="192">
        <f t="shared" si="42"/>
        <v>0</v>
      </c>
      <c r="D549" s="121"/>
      <c r="E549" s="121"/>
      <c r="F549" s="121"/>
      <c r="G549" s="121"/>
      <c r="H549" s="121"/>
      <c r="I549" s="121"/>
      <c r="J549" s="76"/>
      <c r="K549" s="76"/>
    </row>
    <row r="550" spans="1:11" s="210" customFormat="1" ht="12.75" customHeight="1" x14ac:dyDescent="0.25">
      <c r="A550" s="267" t="s">
        <v>11</v>
      </c>
      <c r="B550" s="269"/>
      <c r="C550" s="192">
        <f t="shared" si="42"/>
        <v>125</v>
      </c>
      <c r="D550" s="192">
        <f t="shared" ref="D550:I550" si="43">SUM(D520:D549)</f>
        <v>72</v>
      </c>
      <c r="E550" s="192">
        <f t="shared" si="43"/>
        <v>28</v>
      </c>
      <c r="F550" s="192">
        <f t="shared" si="43"/>
        <v>25</v>
      </c>
      <c r="G550" s="192">
        <f t="shared" si="43"/>
        <v>0</v>
      </c>
      <c r="H550" s="192">
        <f t="shared" si="43"/>
        <v>52</v>
      </c>
      <c r="I550" s="192">
        <f t="shared" si="43"/>
        <v>73</v>
      </c>
      <c r="J550" s="123"/>
      <c r="K550" s="123"/>
    </row>
    <row r="551" spans="1:11" s="114" customFormat="1" ht="12.75" customHeight="1" x14ac:dyDescent="0.2">
      <c r="A551" s="278" t="s">
        <v>173</v>
      </c>
      <c r="B551" s="279"/>
      <c r="C551" s="279"/>
      <c r="D551" s="279"/>
      <c r="E551" s="279"/>
      <c r="F551" s="279"/>
      <c r="G551" s="279"/>
      <c r="H551" s="279"/>
      <c r="I551" s="280"/>
      <c r="J551" s="85"/>
      <c r="K551" s="85"/>
    </row>
    <row r="552" spans="1:11" ht="12.75" customHeight="1" x14ac:dyDescent="0.2">
      <c r="A552" s="121">
        <v>1</v>
      </c>
      <c r="B552" s="122" t="s">
        <v>163</v>
      </c>
      <c r="C552" s="192">
        <f t="shared" ref="C552:C582" si="44">D552+E552+F552+G552</f>
        <v>96</v>
      </c>
      <c r="D552" s="121">
        <v>49</v>
      </c>
      <c r="E552" s="121">
        <v>22</v>
      </c>
      <c r="F552" s="121">
        <v>25</v>
      </c>
      <c r="G552" s="121"/>
      <c r="H552" s="121">
        <v>30</v>
      </c>
      <c r="I552" s="121">
        <v>66</v>
      </c>
      <c r="J552" s="76"/>
      <c r="K552" s="76"/>
    </row>
    <row r="553" spans="1:11" ht="12.75" customHeight="1" x14ac:dyDescent="0.2">
      <c r="A553" s="121">
        <v>2</v>
      </c>
      <c r="B553" s="122" t="s">
        <v>162</v>
      </c>
      <c r="C553" s="192">
        <f t="shared" si="44"/>
        <v>4</v>
      </c>
      <c r="D553" s="121">
        <v>2</v>
      </c>
      <c r="E553" s="121">
        <v>1</v>
      </c>
      <c r="F553" s="121">
        <v>1</v>
      </c>
      <c r="G553" s="121"/>
      <c r="H553" s="121">
        <v>1</v>
      </c>
      <c r="I553" s="121">
        <v>3</v>
      </c>
      <c r="J553" s="76"/>
      <c r="K553" s="76"/>
    </row>
    <row r="554" spans="1:11" ht="12.75" customHeight="1" x14ac:dyDescent="0.2">
      <c r="A554" s="121">
        <v>3</v>
      </c>
      <c r="B554" s="122" t="s">
        <v>161</v>
      </c>
      <c r="C554" s="192">
        <f t="shared" si="44"/>
        <v>0</v>
      </c>
      <c r="D554" s="121"/>
      <c r="E554" s="121"/>
      <c r="F554" s="121"/>
      <c r="G554" s="121"/>
      <c r="H554" s="121"/>
      <c r="I554" s="121"/>
      <c r="J554" s="76"/>
      <c r="K554" s="76"/>
    </row>
    <row r="555" spans="1:11" ht="12.75" customHeight="1" x14ac:dyDescent="0.2">
      <c r="A555" s="121">
        <v>4</v>
      </c>
      <c r="B555" s="122" t="s">
        <v>160</v>
      </c>
      <c r="C555" s="192">
        <f t="shared" si="44"/>
        <v>0</v>
      </c>
      <c r="D555" s="121"/>
      <c r="E555" s="121"/>
      <c r="F555" s="121"/>
      <c r="G555" s="121"/>
      <c r="H555" s="121"/>
      <c r="I555" s="121"/>
      <c r="J555" s="76"/>
      <c r="K555" s="76"/>
    </row>
    <row r="556" spans="1:11" ht="12.75" customHeight="1" x14ac:dyDescent="0.2">
      <c r="A556" s="121">
        <v>5</v>
      </c>
      <c r="B556" s="122" t="s">
        <v>159</v>
      </c>
      <c r="C556" s="192">
        <f t="shared" si="44"/>
        <v>1</v>
      </c>
      <c r="D556" s="121">
        <v>1</v>
      </c>
      <c r="E556" s="121"/>
      <c r="F556" s="121"/>
      <c r="G556" s="121"/>
      <c r="H556" s="121"/>
      <c r="I556" s="121">
        <v>1</v>
      </c>
      <c r="J556" s="76"/>
      <c r="K556" s="76"/>
    </row>
    <row r="557" spans="1:11" ht="12.75" customHeight="1" x14ac:dyDescent="0.2">
      <c r="A557" s="121">
        <v>6</v>
      </c>
      <c r="B557" s="122" t="s">
        <v>158</v>
      </c>
      <c r="C557" s="192">
        <f t="shared" si="44"/>
        <v>0</v>
      </c>
      <c r="D557" s="121"/>
      <c r="E557" s="121"/>
      <c r="F557" s="121"/>
      <c r="G557" s="121"/>
      <c r="H557" s="121"/>
      <c r="I557" s="121"/>
      <c r="J557" s="76"/>
      <c r="K557" s="76"/>
    </row>
    <row r="558" spans="1:11" ht="12.75" customHeight="1" x14ac:dyDescent="0.2">
      <c r="A558" s="121">
        <v>7</v>
      </c>
      <c r="B558" s="122" t="s">
        <v>157</v>
      </c>
      <c r="C558" s="192">
        <f t="shared" si="44"/>
        <v>0</v>
      </c>
      <c r="D558" s="121"/>
      <c r="E558" s="121"/>
      <c r="F558" s="121"/>
      <c r="G558" s="121"/>
      <c r="H558" s="121"/>
      <c r="I558" s="121"/>
      <c r="J558" s="76"/>
      <c r="K558" s="76"/>
    </row>
    <row r="559" spans="1:11" ht="12.75" customHeight="1" x14ac:dyDescent="0.2">
      <c r="A559" s="121">
        <v>8</v>
      </c>
      <c r="B559" s="122" t="s">
        <v>156</v>
      </c>
      <c r="C559" s="192">
        <f t="shared" si="44"/>
        <v>0</v>
      </c>
      <c r="D559" s="121"/>
      <c r="E559" s="121"/>
      <c r="F559" s="121"/>
      <c r="G559" s="121"/>
      <c r="H559" s="121"/>
      <c r="I559" s="121"/>
      <c r="J559" s="76"/>
      <c r="K559" s="76"/>
    </row>
    <row r="560" spans="1:11" ht="12.75" customHeight="1" x14ac:dyDescent="0.2">
      <c r="A560" s="121">
        <v>9</v>
      </c>
      <c r="B560" s="122" t="s">
        <v>155</v>
      </c>
      <c r="C560" s="192">
        <f t="shared" si="44"/>
        <v>0</v>
      </c>
      <c r="D560" s="121"/>
      <c r="E560" s="121"/>
      <c r="F560" s="121"/>
      <c r="G560" s="121"/>
      <c r="H560" s="121"/>
      <c r="I560" s="121"/>
      <c r="J560" s="76"/>
      <c r="K560" s="76"/>
    </row>
    <row r="561" spans="1:11" ht="12.75" customHeight="1" x14ac:dyDescent="0.2">
      <c r="A561" s="121">
        <v>10</v>
      </c>
      <c r="B561" s="122" t="s">
        <v>154</v>
      </c>
      <c r="C561" s="192">
        <f t="shared" si="44"/>
        <v>0</v>
      </c>
      <c r="D561" s="121"/>
      <c r="E561" s="121"/>
      <c r="F561" s="121"/>
      <c r="G561" s="121"/>
      <c r="H561" s="121"/>
      <c r="I561" s="121"/>
      <c r="J561" s="76"/>
      <c r="K561" s="76"/>
    </row>
    <row r="562" spans="1:11" ht="12.75" customHeight="1" x14ac:dyDescent="0.2">
      <c r="A562" s="121">
        <v>11</v>
      </c>
      <c r="B562" s="122" t="s">
        <v>153</v>
      </c>
      <c r="C562" s="192">
        <f t="shared" si="44"/>
        <v>0</v>
      </c>
      <c r="D562" s="121"/>
      <c r="E562" s="121"/>
      <c r="F562" s="121"/>
      <c r="G562" s="121"/>
      <c r="H562" s="121"/>
      <c r="I562" s="121"/>
      <c r="J562" s="76"/>
      <c r="K562" s="76"/>
    </row>
    <row r="563" spans="1:11" ht="12.75" customHeight="1" x14ac:dyDescent="0.2">
      <c r="A563" s="121">
        <v>12</v>
      </c>
      <c r="B563" s="122" t="s">
        <v>152</v>
      </c>
      <c r="C563" s="192">
        <f t="shared" si="44"/>
        <v>0</v>
      </c>
      <c r="D563" s="121"/>
      <c r="E563" s="121"/>
      <c r="F563" s="121"/>
      <c r="G563" s="121"/>
      <c r="H563" s="121"/>
      <c r="I563" s="121"/>
      <c r="J563" s="76"/>
      <c r="K563" s="76"/>
    </row>
    <row r="564" spans="1:11" ht="12.75" customHeight="1" x14ac:dyDescent="0.2">
      <c r="A564" s="121">
        <v>13</v>
      </c>
      <c r="B564" s="122" t="s">
        <v>151</v>
      </c>
      <c r="C564" s="192">
        <f t="shared" si="44"/>
        <v>1</v>
      </c>
      <c r="D564" s="121"/>
      <c r="E564" s="121">
        <v>1</v>
      </c>
      <c r="F564" s="121"/>
      <c r="G564" s="121"/>
      <c r="H564" s="121"/>
      <c r="I564" s="121">
        <v>1</v>
      </c>
      <c r="J564" s="76"/>
      <c r="K564" s="76"/>
    </row>
    <row r="565" spans="1:11" ht="12.75" customHeight="1" x14ac:dyDescent="0.2">
      <c r="A565" s="121">
        <v>14</v>
      </c>
      <c r="B565" s="122" t="s">
        <v>150</v>
      </c>
      <c r="C565" s="192">
        <f t="shared" si="44"/>
        <v>0</v>
      </c>
      <c r="D565" s="121"/>
      <c r="E565" s="121"/>
      <c r="F565" s="121"/>
      <c r="G565" s="121"/>
      <c r="H565" s="121"/>
      <c r="I565" s="121"/>
      <c r="J565" s="76"/>
      <c r="K565" s="76"/>
    </row>
    <row r="566" spans="1:11" ht="12.75" customHeight="1" x14ac:dyDescent="0.2">
      <c r="A566" s="121">
        <v>15</v>
      </c>
      <c r="B566" s="122" t="s">
        <v>149</v>
      </c>
      <c r="C566" s="192">
        <f t="shared" si="44"/>
        <v>0</v>
      </c>
      <c r="D566" s="121"/>
      <c r="E566" s="121"/>
      <c r="F566" s="121"/>
      <c r="G566" s="121"/>
      <c r="H566" s="121"/>
      <c r="I566" s="121"/>
      <c r="J566" s="76"/>
      <c r="K566" s="76"/>
    </row>
    <row r="567" spans="1:11" ht="12.75" customHeight="1" x14ac:dyDescent="0.2">
      <c r="A567" s="121">
        <v>16</v>
      </c>
      <c r="B567" s="122" t="s">
        <v>148</v>
      </c>
      <c r="C567" s="192">
        <f t="shared" si="44"/>
        <v>0</v>
      </c>
      <c r="D567" s="121"/>
      <c r="E567" s="121"/>
      <c r="F567" s="121"/>
      <c r="G567" s="121"/>
      <c r="H567" s="121"/>
      <c r="I567" s="121"/>
      <c r="J567" s="76"/>
      <c r="K567" s="76"/>
    </row>
    <row r="568" spans="1:11" ht="12.75" customHeight="1" x14ac:dyDescent="0.2">
      <c r="A568" s="121">
        <v>17</v>
      </c>
      <c r="B568" s="122" t="s">
        <v>147</v>
      </c>
      <c r="C568" s="192">
        <f t="shared" si="44"/>
        <v>0</v>
      </c>
      <c r="D568" s="121"/>
      <c r="E568" s="121"/>
      <c r="F568" s="121"/>
      <c r="G568" s="121"/>
      <c r="H568" s="121"/>
      <c r="I568" s="121"/>
      <c r="J568" s="76"/>
      <c r="K568" s="76"/>
    </row>
    <row r="569" spans="1:11" ht="12.75" customHeight="1" x14ac:dyDescent="0.2">
      <c r="A569" s="121">
        <v>18</v>
      </c>
      <c r="B569" s="122" t="s">
        <v>146</v>
      </c>
      <c r="C569" s="192">
        <f t="shared" si="44"/>
        <v>0</v>
      </c>
      <c r="D569" s="121"/>
      <c r="E569" s="121"/>
      <c r="F569" s="121"/>
      <c r="G569" s="121"/>
      <c r="H569" s="121"/>
      <c r="I569" s="121"/>
      <c r="J569" s="76"/>
      <c r="K569" s="76"/>
    </row>
    <row r="570" spans="1:11" ht="12.75" customHeight="1" x14ac:dyDescent="0.2">
      <c r="A570" s="121">
        <v>19</v>
      </c>
      <c r="B570" s="122" t="s">
        <v>145</v>
      </c>
      <c r="C570" s="192">
        <f t="shared" si="44"/>
        <v>0</v>
      </c>
      <c r="D570" s="121"/>
      <c r="E570" s="121"/>
      <c r="F570" s="121"/>
      <c r="G570" s="121"/>
      <c r="H570" s="121"/>
      <c r="I570" s="121"/>
      <c r="J570" s="76"/>
      <c r="K570" s="76"/>
    </row>
    <row r="571" spans="1:11" ht="12.75" customHeight="1" x14ac:dyDescent="0.2">
      <c r="A571" s="121">
        <v>20</v>
      </c>
      <c r="B571" s="122" t="s">
        <v>144</v>
      </c>
      <c r="C571" s="192">
        <f t="shared" si="44"/>
        <v>0</v>
      </c>
      <c r="D571" s="121"/>
      <c r="E571" s="121"/>
      <c r="F571" s="121"/>
      <c r="G571" s="121"/>
      <c r="H571" s="121"/>
      <c r="I571" s="121"/>
      <c r="J571" s="76"/>
      <c r="K571" s="76"/>
    </row>
    <row r="572" spans="1:11" ht="12.75" customHeight="1" x14ac:dyDescent="0.2">
      <c r="A572" s="121">
        <v>21</v>
      </c>
      <c r="B572" s="122" t="s">
        <v>143</v>
      </c>
      <c r="C572" s="192">
        <f t="shared" si="44"/>
        <v>0</v>
      </c>
      <c r="D572" s="121"/>
      <c r="E572" s="121"/>
      <c r="F572" s="121"/>
      <c r="G572" s="121"/>
      <c r="H572" s="121"/>
      <c r="I572" s="121"/>
      <c r="J572" s="76"/>
      <c r="K572" s="76"/>
    </row>
    <row r="573" spans="1:11" ht="12.75" customHeight="1" x14ac:dyDescent="0.2">
      <c r="A573" s="121">
        <v>22</v>
      </c>
      <c r="B573" s="122" t="s">
        <v>142</v>
      </c>
      <c r="C573" s="192">
        <f t="shared" si="44"/>
        <v>0</v>
      </c>
      <c r="D573" s="121"/>
      <c r="E573" s="121"/>
      <c r="F573" s="121"/>
      <c r="G573" s="121"/>
      <c r="H573" s="121"/>
      <c r="I573" s="121"/>
      <c r="J573" s="76"/>
      <c r="K573" s="76"/>
    </row>
    <row r="574" spans="1:11" ht="12.75" customHeight="1" x14ac:dyDescent="0.2">
      <c r="A574" s="121">
        <v>23</v>
      </c>
      <c r="B574" s="122" t="s">
        <v>141</v>
      </c>
      <c r="C574" s="192">
        <f t="shared" si="44"/>
        <v>0</v>
      </c>
      <c r="D574" s="121"/>
      <c r="E574" s="121"/>
      <c r="F574" s="121"/>
      <c r="G574" s="121"/>
      <c r="H574" s="121"/>
      <c r="I574" s="121"/>
      <c r="J574" s="76"/>
      <c r="K574" s="76"/>
    </row>
    <row r="575" spans="1:11" ht="12.75" customHeight="1" x14ac:dyDescent="0.2">
      <c r="A575" s="121">
        <v>24</v>
      </c>
      <c r="B575" s="122" t="s">
        <v>140</v>
      </c>
      <c r="C575" s="192">
        <f t="shared" si="44"/>
        <v>0</v>
      </c>
      <c r="D575" s="121"/>
      <c r="E575" s="121"/>
      <c r="F575" s="121"/>
      <c r="G575" s="121"/>
      <c r="H575" s="121"/>
      <c r="I575" s="121"/>
      <c r="J575" s="76"/>
      <c r="K575" s="76"/>
    </row>
    <row r="576" spans="1:11" ht="12.75" customHeight="1" x14ac:dyDescent="0.2">
      <c r="A576" s="121">
        <v>25</v>
      </c>
      <c r="B576" s="122" t="s">
        <v>139</v>
      </c>
      <c r="C576" s="192">
        <f t="shared" si="44"/>
        <v>0</v>
      </c>
      <c r="D576" s="121"/>
      <c r="E576" s="121"/>
      <c r="F576" s="121"/>
      <c r="G576" s="121"/>
      <c r="H576" s="121"/>
      <c r="I576" s="121"/>
      <c r="J576" s="76"/>
      <c r="K576" s="76"/>
    </row>
    <row r="577" spans="1:11" ht="12.75" customHeight="1" x14ac:dyDescent="0.2">
      <c r="A577" s="121">
        <v>26</v>
      </c>
      <c r="B577" s="122" t="s">
        <v>138</v>
      </c>
      <c r="C577" s="192">
        <f t="shared" si="44"/>
        <v>0</v>
      </c>
      <c r="D577" s="121"/>
      <c r="E577" s="121"/>
      <c r="F577" s="121"/>
      <c r="G577" s="121"/>
      <c r="H577" s="121"/>
      <c r="I577" s="121"/>
      <c r="J577" s="76"/>
      <c r="K577" s="76"/>
    </row>
    <row r="578" spans="1:11" ht="12.75" customHeight="1" x14ac:dyDescent="0.2">
      <c r="A578" s="121">
        <v>27</v>
      </c>
      <c r="B578" s="122" t="s">
        <v>137</v>
      </c>
      <c r="C578" s="192">
        <f t="shared" si="44"/>
        <v>0</v>
      </c>
      <c r="D578" s="121"/>
      <c r="E578" s="121"/>
      <c r="F578" s="121"/>
      <c r="G578" s="121"/>
      <c r="H578" s="121"/>
      <c r="I578" s="121"/>
      <c r="J578" s="76"/>
      <c r="K578" s="76"/>
    </row>
    <row r="579" spans="1:11" ht="12.75" customHeight="1" x14ac:dyDescent="0.2">
      <c r="A579" s="121">
        <v>28</v>
      </c>
      <c r="B579" s="122" t="s">
        <v>136</v>
      </c>
      <c r="C579" s="192">
        <f t="shared" si="44"/>
        <v>0</v>
      </c>
      <c r="D579" s="121"/>
      <c r="E579" s="121"/>
      <c r="F579" s="121"/>
      <c r="G579" s="121"/>
      <c r="H579" s="121"/>
      <c r="I579" s="121"/>
      <c r="J579" s="76"/>
      <c r="K579" s="76"/>
    </row>
    <row r="580" spans="1:11" ht="12.75" customHeight="1" x14ac:dyDescent="0.2">
      <c r="A580" s="121">
        <v>29</v>
      </c>
      <c r="B580" s="122" t="s">
        <v>135</v>
      </c>
      <c r="C580" s="192">
        <f t="shared" si="44"/>
        <v>0</v>
      </c>
      <c r="D580" s="121"/>
      <c r="E580" s="121"/>
      <c r="F580" s="121"/>
      <c r="G580" s="121"/>
      <c r="H580" s="121"/>
      <c r="I580" s="121"/>
      <c r="J580" s="76"/>
      <c r="K580" s="76"/>
    </row>
    <row r="581" spans="1:11" ht="12.75" customHeight="1" x14ac:dyDescent="0.2">
      <c r="A581" s="121">
        <v>30</v>
      </c>
      <c r="B581" s="122" t="s">
        <v>134</v>
      </c>
      <c r="C581" s="192">
        <f t="shared" si="44"/>
        <v>0</v>
      </c>
      <c r="D581" s="121"/>
      <c r="E581" s="121"/>
      <c r="F581" s="121"/>
      <c r="G581" s="121"/>
      <c r="H581" s="121"/>
      <c r="I581" s="121"/>
      <c r="J581" s="76"/>
      <c r="K581" s="76"/>
    </row>
    <row r="582" spans="1:11" s="210" customFormat="1" ht="12.75" customHeight="1" x14ac:dyDescent="0.25">
      <c r="A582" s="267" t="s">
        <v>11</v>
      </c>
      <c r="B582" s="269"/>
      <c r="C582" s="192">
        <f t="shared" si="44"/>
        <v>102</v>
      </c>
      <c r="D582" s="192">
        <f t="shared" ref="D582:I582" si="45">SUM(D552:D581)</f>
        <v>52</v>
      </c>
      <c r="E582" s="192">
        <f t="shared" si="45"/>
        <v>24</v>
      </c>
      <c r="F582" s="192">
        <f t="shared" si="45"/>
        <v>26</v>
      </c>
      <c r="G582" s="192">
        <f t="shared" si="45"/>
        <v>0</v>
      </c>
      <c r="H582" s="192">
        <f t="shared" si="45"/>
        <v>31</v>
      </c>
      <c r="I582" s="192">
        <f t="shared" si="45"/>
        <v>71</v>
      </c>
      <c r="J582" s="123"/>
      <c r="K582" s="123"/>
    </row>
    <row r="583" spans="1:11" s="212" customFormat="1" ht="12.75" customHeight="1" x14ac:dyDescent="0.25">
      <c r="A583" s="278" t="s">
        <v>172</v>
      </c>
      <c r="B583" s="279"/>
      <c r="C583" s="279"/>
      <c r="D583" s="279"/>
      <c r="E583" s="279"/>
      <c r="F583" s="279"/>
      <c r="G583" s="279"/>
      <c r="H583" s="279"/>
      <c r="I583" s="280"/>
      <c r="J583" s="113"/>
      <c r="K583" s="113"/>
    </row>
    <row r="584" spans="1:11" s="210" customFormat="1" ht="12.75" customHeight="1" x14ac:dyDescent="0.25">
      <c r="A584" s="121">
        <v>1</v>
      </c>
      <c r="B584" s="122" t="s">
        <v>163</v>
      </c>
      <c r="C584" s="192">
        <f t="shared" ref="C584:C614" si="46">D584+E584+F584+G584</f>
        <v>51</v>
      </c>
      <c r="D584" s="121">
        <v>26</v>
      </c>
      <c r="E584" s="121">
        <v>25</v>
      </c>
      <c r="F584" s="121"/>
      <c r="G584" s="121"/>
      <c r="H584" s="121">
        <v>12</v>
      </c>
      <c r="I584" s="121">
        <v>39</v>
      </c>
      <c r="J584" s="123"/>
      <c r="K584" s="123"/>
    </row>
    <row r="585" spans="1:11" s="210" customFormat="1" ht="12.75" customHeight="1" x14ac:dyDescent="0.25">
      <c r="A585" s="121">
        <v>2</v>
      </c>
      <c r="B585" s="122" t="s">
        <v>162</v>
      </c>
      <c r="C585" s="192">
        <f t="shared" si="46"/>
        <v>8</v>
      </c>
      <c r="D585" s="121">
        <v>5</v>
      </c>
      <c r="E585" s="121">
        <v>3</v>
      </c>
      <c r="F585" s="121"/>
      <c r="G585" s="121"/>
      <c r="H585" s="121">
        <v>2</v>
      </c>
      <c r="I585" s="121">
        <v>6</v>
      </c>
      <c r="J585" s="123"/>
      <c r="K585" s="123"/>
    </row>
    <row r="586" spans="1:11" s="210" customFormat="1" ht="12.75" customHeight="1" x14ac:dyDescent="0.25">
      <c r="A586" s="121">
        <v>3</v>
      </c>
      <c r="B586" s="122" t="s">
        <v>161</v>
      </c>
      <c r="C586" s="192">
        <f t="shared" si="46"/>
        <v>0</v>
      </c>
      <c r="D586" s="121"/>
      <c r="E586" s="121"/>
      <c r="F586" s="121"/>
      <c r="G586" s="121"/>
      <c r="H586" s="121"/>
      <c r="I586" s="121"/>
      <c r="J586" s="123"/>
      <c r="K586" s="123"/>
    </row>
    <row r="587" spans="1:11" s="210" customFormat="1" ht="12.75" customHeight="1" x14ac:dyDescent="0.25">
      <c r="A587" s="121">
        <v>4</v>
      </c>
      <c r="B587" s="122" t="s">
        <v>160</v>
      </c>
      <c r="C587" s="192">
        <f t="shared" si="46"/>
        <v>0</v>
      </c>
      <c r="D587" s="121"/>
      <c r="E587" s="121"/>
      <c r="F587" s="121"/>
      <c r="G587" s="121"/>
      <c r="H587" s="121"/>
      <c r="I587" s="121"/>
      <c r="J587" s="123"/>
      <c r="K587" s="123"/>
    </row>
    <row r="588" spans="1:11" s="210" customFormat="1" ht="12.75" customHeight="1" x14ac:dyDescent="0.25">
      <c r="A588" s="121">
        <v>5</v>
      </c>
      <c r="B588" s="122" t="s">
        <v>159</v>
      </c>
      <c r="C588" s="192">
        <f t="shared" si="46"/>
        <v>1</v>
      </c>
      <c r="D588" s="121">
        <v>1</v>
      </c>
      <c r="E588" s="121">
        <v>0</v>
      </c>
      <c r="F588" s="121"/>
      <c r="G588" s="121"/>
      <c r="H588" s="121"/>
      <c r="I588" s="121">
        <v>1</v>
      </c>
      <c r="J588" s="123"/>
      <c r="K588" s="123"/>
    </row>
    <row r="589" spans="1:11" s="210" customFormat="1" ht="12.75" customHeight="1" x14ac:dyDescent="0.25">
      <c r="A589" s="121">
        <v>6</v>
      </c>
      <c r="B589" s="122" t="s">
        <v>158</v>
      </c>
      <c r="C589" s="192">
        <f t="shared" si="46"/>
        <v>4</v>
      </c>
      <c r="D589" s="121"/>
      <c r="E589" s="121">
        <v>4</v>
      </c>
      <c r="F589" s="121"/>
      <c r="G589" s="121"/>
      <c r="H589" s="121">
        <v>1</v>
      </c>
      <c r="I589" s="121">
        <v>3</v>
      </c>
      <c r="J589" s="123"/>
      <c r="K589" s="123"/>
    </row>
    <row r="590" spans="1:11" s="210" customFormat="1" ht="12.75" customHeight="1" x14ac:dyDescent="0.25">
      <c r="A590" s="121">
        <v>7</v>
      </c>
      <c r="B590" s="122" t="s">
        <v>157</v>
      </c>
      <c r="C590" s="192">
        <f t="shared" si="46"/>
        <v>0</v>
      </c>
      <c r="D590" s="121"/>
      <c r="E590" s="121"/>
      <c r="F590" s="121"/>
      <c r="G590" s="121"/>
      <c r="H590" s="121"/>
      <c r="I590" s="121"/>
      <c r="J590" s="123"/>
      <c r="K590" s="123"/>
    </row>
    <row r="591" spans="1:11" s="210" customFormat="1" ht="12.75" customHeight="1" x14ac:dyDescent="0.25">
      <c r="A591" s="121">
        <v>8</v>
      </c>
      <c r="B591" s="122" t="s">
        <v>156</v>
      </c>
      <c r="C591" s="192">
        <f t="shared" si="46"/>
        <v>0</v>
      </c>
      <c r="D591" s="121"/>
      <c r="E591" s="121"/>
      <c r="F591" s="121"/>
      <c r="G591" s="121"/>
      <c r="H591" s="121"/>
      <c r="I591" s="121"/>
      <c r="J591" s="123"/>
      <c r="K591" s="123"/>
    </row>
    <row r="592" spans="1:11" s="210" customFormat="1" ht="12.75" customHeight="1" x14ac:dyDescent="0.25">
      <c r="A592" s="121">
        <v>9</v>
      </c>
      <c r="B592" s="122" t="s">
        <v>155</v>
      </c>
      <c r="C592" s="192">
        <f t="shared" si="46"/>
        <v>0</v>
      </c>
      <c r="D592" s="121"/>
      <c r="E592" s="121"/>
      <c r="F592" s="121"/>
      <c r="G592" s="121"/>
      <c r="H592" s="121"/>
      <c r="I592" s="121"/>
      <c r="J592" s="123"/>
      <c r="K592" s="123"/>
    </row>
    <row r="593" spans="1:11" s="210" customFormat="1" ht="12.75" customHeight="1" x14ac:dyDescent="0.25">
      <c r="A593" s="121">
        <v>10</v>
      </c>
      <c r="B593" s="122" t="s">
        <v>154</v>
      </c>
      <c r="C593" s="192">
        <f t="shared" si="46"/>
        <v>0</v>
      </c>
      <c r="D593" s="121"/>
      <c r="E593" s="121"/>
      <c r="F593" s="121"/>
      <c r="G593" s="121"/>
      <c r="H593" s="121"/>
      <c r="I593" s="121"/>
      <c r="J593" s="123"/>
      <c r="K593" s="123"/>
    </row>
    <row r="594" spans="1:11" s="210" customFormat="1" ht="12.75" customHeight="1" x14ac:dyDescent="0.25">
      <c r="A594" s="121">
        <v>11</v>
      </c>
      <c r="B594" s="122" t="s">
        <v>153</v>
      </c>
      <c r="C594" s="192">
        <f t="shared" si="46"/>
        <v>0</v>
      </c>
      <c r="D594" s="121"/>
      <c r="E594" s="121"/>
      <c r="F594" s="121"/>
      <c r="G594" s="121"/>
      <c r="H594" s="121"/>
      <c r="I594" s="121"/>
      <c r="J594" s="123"/>
      <c r="K594" s="123"/>
    </row>
    <row r="595" spans="1:11" s="210" customFormat="1" ht="12.75" customHeight="1" x14ac:dyDescent="0.25">
      <c r="A595" s="121">
        <v>12</v>
      </c>
      <c r="B595" s="122" t="s">
        <v>152</v>
      </c>
      <c r="C595" s="192">
        <f t="shared" si="46"/>
        <v>0</v>
      </c>
      <c r="D595" s="121"/>
      <c r="E595" s="121"/>
      <c r="F595" s="121"/>
      <c r="G595" s="121"/>
      <c r="H595" s="121"/>
      <c r="I595" s="121"/>
      <c r="J595" s="123"/>
      <c r="K595" s="123"/>
    </row>
    <row r="596" spans="1:11" s="210" customFormat="1" ht="12.75" customHeight="1" x14ac:dyDescent="0.25">
      <c r="A596" s="121">
        <v>13</v>
      </c>
      <c r="B596" s="122" t="s">
        <v>151</v>
      </c>
      <c r="C596" s="192">
        <f t="shared" si="46"/>
        <v>0</v>
      </c>
      <c r="D596" s="121"/>
      <c r="E596" s="121"/>
      <c r="F596" s="121"/>
      <c r="G596" s="121"/>
      <c r="H596" s="121"/>
      <c r="I596" s="121"/>
      <c r="J596" s="123"/>
      <c r="K596" s="123"/>
    </row>
    <row r="597" spans="1:11" s="210" customFormat="1" ht="12.75" customHeight="1" x14ac:dyDescent="0.25">
      <c r="A597" s="121">
        <v>14</v>
      </c>
      <c r="B597" s="122" t="s">
        <v>150</v>
      </c>
      <c r="C597" s="192">
        <f t="shared" si="46"/>
        <v>0</v>
      </c>
      <c r="D597" s="121"/>
      <c r="E597" s="121"/>
      <c r="F597" s="121"/>
      <c r="G597" s="121"/>
      <c r="H597" s="121"/>
      <c r="I597" s="121"/>
      <c r="J597" s="123"/>
      <c r="K597" s="123"/>
    </row>
    <row r="598" spans="1:11" s="210" customFormat="1" ht="12.75" customHeight="1" x14ac:dyDescent="0.25">
      <c r="A598" s="121">
        <v>15</v>
      </c>
      <c r="B598" s="122" t="s">
        <v>149</v>
      </c>
      <c r="C598" s="192">
        <f t="shared" si="46"/>
        <v>0</v>
      </c>
      <c r="D598" s="121"/>
      <c r="E598" s="121"/>
      <c r="F598" s="121"/>
      <c r="G598" s="121"/>
      <c r="H598" s="121"/>
      <c r="I598" s="121"/>
      <c r="J598" s="123"/>
      <c r="K598" s="123"/>
    </row>
    <row r="599" spans="1:11" s="210" customFormat="1" ht="12.75" customHeight="1" x14ac:dyDescent="0.25">
      <c r="A599" s="121">
        <v>16</v>
      </c>
      <c r="B599" s="122" t="s">
        <v>148</v>
      </c>
      <c r="C599" s="192">
        <f t="shared" si="46"/>
        <v>0</v>
      </c>
      <c r="D599" s="121"/>
      <c r="E599" s="121"/>
      <c r="F599" s="121"/>
      <c r="G599" s="121"/>
      <c r="H599" s="121"/>
      <c r="I599" s="121"/>
      <c r="J599" s="123"/>
      <c r="K599" s="123"/>
    </row>
    <row r="600" spans="1:11" s="210" customFormat="1" ht="12.75" customHeight="1" x14ac:dyDescent="0.25">
      <c r="A600" s="121">
        <v>17</v>
      </c>
      <c r="B600" s="122" t="s">
        <v>147</v>
      </c>
      <c r="C600" s="192">
        <f t="shared" si="46"/>
        <v>0</v>
      </c>
      <c r="D600" s="121"/>
      <c r="E600" s="121"/>
      <c r="F600" s="121"/>
      <c r="G600" s="121"/>
      <c r="H600" s="121"/>
      <c r="I600" s="121"/>
      <c r="J600" s="123"/>
      <c r="K600" s="123"/>
    </row>
    <row r="601" spans="1:11" s="210" customFormat="1" ht="12.75" customHeight="1" x14ac:dyDescent="0.25">
      <c r="A601" s="121">
        <v>18</v>
      </c>
      <c r="B601" s="122" t="s">
        <v>146</v>
      </c>
      <c r="C601" s="192">
        <f t="shared" si="46"/>
        <v>0</v>
      </c>
      <c r="D601" s="121"/>
      <c r="E601" s="121"/>
      <c r="F601" s="121"/>
      <c r="G601" s="121"/>
      <c r="H601" s="121"/>
      <c r="I601" s="121"/>
      <c r="J601" s="123"/>
      <c r="K601" s="123"/>
    </row>
    <row r="602" spans="1:11" s="210" customFormat="1" ht="12.75" customHeight="1" x14ac:dyDescent="0.25">
      <c r="A602" s="121">
        <v>19</v>
      </c>
      <c r="B602" s="122" t="s">
        <v>145</v>
      </c>
      <c r="C602" s="192">
        <f t="shared" si="46"/>
        <v>0</v>
      </c>
      <c r="D602" s="121"/>
      <c r="E602" s="121"/>
      <c r="F602" s="121"/>
      <c r="G602" s="121"/>
      <c r="H602" s="121"/>
      <c r="I602" s="121"/>
      <c r="J602" s="123"/>
      <c r="K602" s="123"/>
    </row>
    <row r="603" spans="1:11" s="210" customFormat="1" ht="12.75" customHeight="1" x14ac:dyDescent="0.25">
      <c r="A603" s="121">
        <v>20</v>
      </c>
      <c r="B603" s="122" t="s">
        <v>144</v>
      </c>
      <c r="C603" s="192">
        <f t="shared" si="46"/>
        <v>0</v>
      </c>
      <c r="D603" s="121"/>
      <c r="E603" s="121"/>
      <c r="F603" s="121"/>
      <c r="G603" s="121"/>
      <c r="H603" s="121"/>
      <c r="I603" s="121"/>
      <c r="J603" s="123"/>
      <c r="K603" s="123"/>
    </row>
    <row r="604" spans="1:11" s="210" customFormat="1" ht="12.75" customHeight="1" x14ac:dyDescent="0.25">
      <c r="A604" s="121">
        <v>21</v>
      </c>
      <c r="B604" s="122" t="s">
        <v>143</v>
      </c>
      <c r="C604" s="192">
        <f t="shared" si="46"/>
        <v>0</v>
      </c>
      <c r="D604" s="121"/>
      <c r="E604" s="121"/>
      <c r="F604" s="121"/>
      <c r="G604" s="121"/>
      <c r="H604" s="121"/>
      <c r="I604" s="121"/>
      <c r="J604" s="123"/>
      <c r="K604" s="123"/>
    </row>
    <row r="605" spans="1:11" s="210" customFormat="1" ht="12.75" customHeight="1" x14ac:dyDescent="0.25">
      <c r="A605" s="121">
        <v>22</v>
      </c>
      <c r="B605" s="122" t="s">
        <v>142</v>
      </c>
      <c r="C605" s="192">
        <f t="shared" si="46"/>
        <v>0</v>
      </c>
      <c r="D605" s="121"/>
      <c r="E605" s="121"/>
      <c r="F605" s="121"/>
      <c r="G605" s="121"/>
      <c r="H605" s="121"/>
      <c r="I605" s="121"/>
      <c r="J605" s="123"/>
      <c r="K605" s="123"/>
    </row>
    <row r="606" spans="1:11" s="210" customFormat="1" ht="12.75" customHeight="1" x14ac:dyDescent="0.25">
      <c r="A606" s="121">
        <v>23</v>
      </c>
      <c r="B606" s="122" t="s">
        <v>141</v>
      </c>
      <c r="C606" s="192">
        <f t="shared" si="46"/>
        <v>0</v>
      </c>
      <c r="D606" s="121"/>
      <c r="E606" s="121"/>
      <c r="F606" s="121"/>
      <c r="G606" s="121"/>
      <c r="H606" s="121"/>
      <c r="I606" s="121"/>
      <c r="J606" s="123"/>
      <c r="K606" s="123"/>
    </row>
    <row r="607" spans="1:11" s="210" customFormat="1" ht="12.75" customHeight="1" x14ac:dyDescent="0.25">
      <c r="A607" s="121">
        <v>24</v>
      </c>
      <c r="B607" s="122" t="s">
        <v>140</v>
      </c>
      <c r="C607" s="192">
        <f t="shared" si="46"/>
        <v>0</v>
      </c>
      <c r="D607" s="121"/>
      <c r="E607" s="121"/>
      <c r="F607" s="121"/>
      <c r="G607" s="121"/>
      <c r="H607" s="121"/>
      <c r="I607" s="121"/>
      <c r="J607" s="123"/>
      <c r="K607" s="123"/>
    </row>
    <row r="608" spans="1:11" s="210" customFormat="1" ht="12.75" customHeight="1" x14ac:dyDescent="0.25">
      <c r="A608" s="121">
        <v>25</v>
      </c>
      <c r="B608" s="122" t="s">
        <v>139</v>
      </c>
      <c r="C608" s="192">
        <f t="shared" si="46"/>
        <v>0</v>
      </c>
      <c r="D608" s="121"/>
      <c r="E608" s="121"/>
      <c r="F608" s="121"/>
      <c r="G608" s="121"/>
      <c r="H608" s="121"/>
      <c r="I608" s="121"/>
      <c r="J608" s="123"/>
      <c r="K608" s="123"/>
    </row>
    <row r="609" spans="1:11" s="210" customFormat="1" ht="12.75" customHeight="1" x14ac:dyDescent="0.25">
      <c r="A609" s="121">
        <v>26</v>
      </c>
      <c r="B609" s="122" t="s">
        <v>138</v>
      </c>
      <c r="C609" s="192">
        <f t="shared" si="46"/>
        <v>0</v>
      </c>
      <c r="D609" s="121"/>
      <c r="E609" s="121"/>
      <c r="F609" s="121"/>
      <c r="G609" s="121"/>
      <c r="H609" s="121"/>
      <c r="I609" s="121"/>
      <c r="J609" s="123"/>
      <c r="K609" s="123"/>
    </row>
    <row r="610" spans="1:11" s="210" customFormat="1" ht="12.75" customHeight="1" x14ac:dyDescent="0.25">
      <c r="A610" s="121">
        <v>27</v>
      </c>
      <c r="B610" s="122" t="s">
        <v>137</v>
      </c>
      <c r="C610" s="192">
        <f t="shared" si="46"/>
        <v>0</v>
      </c>
      <c r="D610" s="121"/>
      <c r="E610" s="121"/>
      <c r="F610" s="121"/>
      <c r="G610" s="121"/>
      <c r="H610" s="121"/>
      <c r="I610" s="121"/>
      <c r="J610" s="123"/>
      <c r="K610" s="123"/>
    </row>
    <row r="611" spans="1:11" s="210" customFormat="1" ht="12.75" customHeight="1" x14ac:dyDescent="0.25">
      <c r="A611" s="121">
        <v>28</v>
      </c>
      <c r="B611" s="122" t="s">
        <v>136</v>
      </c>
      <c r="C611" s="192">
        <f t="shared" si="46"/>
        <v>0</v>
      </c>
      <c r="D611" s="121"/>
      <c r="E611" s="121"/>
      <c r="F611" s="121"/>
      <c r="G611" s="121"/>
      <c r="H611" s="121"/>
      <c r="I611" s="121"/>
      <c r="J611" s="123"/>
      <c r="K611" s="123"/>
    </row>
    <row r="612" spans="1:11" s="210" customFormat="1" ht="12.75" customHeight="1" x14ac:dyDescent="0.25">
      <c r="A612" s="121">
        <v>29</v>
      </c>
      <c r="B612" s="122" t="s">
        <v>135</v>
      </c>
      <c r="C612" s="192">
        <f t="shared" si="46"/>
        <v>0</v>
      </c>
      <c r="D612" s="121"/>
      <c r="E612" s="121"/>
      <c r="F612" s="121"/>
      <c r="G612" s="121"/>
      <c r="H612" s="121"/>
      <c r="I612" s="121"/>
      <c r="J612" s="123"/>
      <c r="K612" s="123"/>
    </row>
    <row r="613" spans="1:11" s="210" customFormat="1" ht="12.75" customHeight="1" x14ac:dyDescent="0.25">
      <c r="A613" s="121">
        <v>30</v>
      </c>
      <c r="B613" s="122" t="s">
        <v>134</v>
      </c>
      <c r="C613" s="192">
        <f t="shared" si="46"/>
        <v>0</v>
      </c>
      <c r="D613" s="121"/>
      <c r="E613" s="121"/>
      <c r="F613" s="121"/>
      <c r="G613" s="121"/>
      <c r="H613" s="121"/>
      <c r="I613" s="121"/>
      <c r="J613" s="123"/>
      <c r="K613" s="123"/>
    </row>
    <row r="614" spans="1:11" s="210" customFormat="1" ht="12.75" customHeight="1" x14ac:dyDescent="0.25">
      <c r="A614" s="267" t="s">
        <v>11</v>
      </c>
      <c r="B614" s="269"/>
      <c r="C614" s="192">
        <f t="shared" si="46"/>
        <v>64</v>
      </c>
      <c r="D614" s="192">
        <f t="shared" ref="D614:I614" si="47">SUM(D584:D613)</f>
        <v>32</v>
      </c>
      <c r="E614" s="192">
        <f t="shared" si="47"/>
        <v>32</v>
      </c>
      <c r="F614" s="192">
        <f t="shared" si="47"/>
        <v>0</v>
      </c>
      <c r="G614" s="192">
        <f t="shared" si="47"/>
        <v>0</v>
      </c>
      <c r="H614" s="192">
        <f t="shared" si="47"/>
        <v>15</v>
      </c>
      <c r="I614" s="192">
        <f t="shared" si="47"/>
        <v>49</v>
      </c>
      <c r="J614" s="123"/>
      <c r="K614" s="123"/>
    </row>
    <row r="615" spans="1:11" s="210" customFormat="1" ht="12.75" customHeight="1" x14ac:dyDescent="0.25">
      <c r="A615" s="278" t="s">
        <v>171</v>
      </c>
      <c r="B615" s="279"/>
      <c r="C615" s="279"/>
      <c r="D615" s="279"/>
      <c r="E615" s="279"/>
      <c r="F615" s="279"/>
      <c r="G615" s="279"/>
      <c r="H615" s="279"/>
      <c r="I615" s="280"/>
      <c r="J615" s="123"/>
      <c r="K615" s="123"/>
    </row>
    <row r="616" spans="1:11" s="210" customFormat="1" ht="12.75" customHeight="1" x14ac:dyDescent="0.25">
      <c r="A616" s="121">
        <v>1</v>
      </c>
      <c r="B616" s="122" t="s">
        <v>163</v>
      </c>
      <c r="C616" s="192">
        <f t="shared" ref="C616:C646" si="48">D616+E616+F616+G616</f>
        <v>85</v>
      </c>
      <c r="D616" s="121">
        <v>40</v>
      </c>
      <c r="E616" s="121">
        <v>45</v>
      </c>
      <c r="F616" s="121"/>
      <c r="G616" s="121"/>
      <c r="H616" s="121">
        <v>24</v>
      </c>
      <c r="I616" s="121">
        <v>62</v>
      </c>
      <c r="J616" s="123"/>
      <c r="K616" s="123"/>
    </row>
    <row r="617" spans="1:11" s="210" customFormat="1" ht="12.75" customHeight="1" x14ac:dyDescent="0.25">
      <c r="A617" s="121">
        <v>2</v>
      </c>
      <c r="B617" s="122" t="s">
        <v>162</v>
      </c>
      <c r="C617" s="192">
        <f t="shared" si="48"/>
        <v>0</v>
      </c>
      <c r="D617" s="121"/>
      <c r="E617" s="121"/>
      <c r="F617" s="121"/>
      <c r="G617" s="121"/>
      <c r="H617" s="121"/>
      <c r="I617" s="121"/>
      <c r="J617" s="123"/>
      <c r="K617" s="123"/>
    </row>
    <row r="618" spans="1:11" s="210" customFormat="1" ht="12.75" customHeight="1" x14ac:dyDescent="0.25">
      <c r="A618" s="121">
        <v>3</v>
      </c>
      <c r="B618" s="122" t="s">
        <v>161</v>
      </c>
      <c r="C618" s="192">
        <f t="shared" si="48"/>
        <v>0</v>
      </c>
      <c r="D618" s="121"/>
      <c r="E618" s="121"/>
      <c r="F618" s="121"/>
      <c r="G618" s="121"/>
      <c r="H618" s="121"/>
      <c r="I618" s="121"/>
      <c r="J618" s="123"/>
      <c r="K618" s="123"/>
    </row>
    <row r="619" spans="1:11" s="210" customFormat="1" ht="12.75" customHeight="1" x14ac:dyDescent="0.25">
      <c r="A619" s="121">
        <v>4</v>
      </c>
      <c r="B619" s="122" t="s">
        <v>160</v>
      </c>
      <c r="C619" s="192">
        <f t="shared" si="48"/>
        <v>0</v>
      </c>
      <c r="D619" s="121"/>
      <c r="E619" s="121"/>
      <c r="F619" s="121"/>
      <c r="G619" s="121"/>
      <c r="H619" s="121"/>
      <c r="I619" s="121"/>
      <c r="J619" s="123"/>
      <c r="K619" s="123"/>
    </row>
    <row r="620" spans="1:11" s="210" customFormat="1" ht="12.75" customHeight="1" x14ac:dyDescent="0.25">
      <c r="A620" s="121">
        <v>5</v>
      </c>
      <c r="B620" s="122" t="s">
        <v>159</v>
      </c>
      <c r="C620" s="192">
        <f t="shared" si="48"/>
        <v>2</v>
      </c>
      <c r="D620" s="121">
        <v>2</v>
      </c>
      <c r="E620" s="121"/>
      <c r="F620" s="121"/>
      <c r="G620" s="121"/>
      <c r="H620" s="121">
        <v>1</v>
      </c>
      <c r="I620" s="121">
        <v>1</v>
      </c>
      <c r="J620" s="123"/>
      <c r="K620" s="123"/>
    </row>
    <row r="621" spans="1:11" s="210" customFormat="1" ht="12.75" customHeight="1" x14ac:dyDescent="0.25">
      <c r="A621" s="121">
        <v>6</v>
      </c>
      <c r="B621" s="122" t="s">
        <v>158</v>
      </c>
      <c r="C621" s="192">
        <f t="shared" si="48"/>
        <v>0</v>
      </c>
      <c r="D621" s="121"/>
      <c r="E621" s="121"/>
      <c r="F621" s="121"/>
      <c r="G621" s="121"/>
      <c r="H621" s="121"/>
      <c r="I621" s="121"/>
      <c r="J621" s="123"/>
      <c r="K621" s="123"/>
    </row>
    <row r="622" spans="1:11" s="210" customFormat="1" ht="12.75" customHeight="1" x14ac:dyDescent="0.25">
      <c r="A622" s="121">
        <v>7</v>
      </c>
      <c r="B622" s="122" t="s">
        <v>157</v>
      </c>
      <c r="C622" s="192">
        <f t="shared" si="48"/>
        <v>0</v>
      </c>
      <c r="D622" s="121"/>
      <c r="E622" s="121"/>
      <c r="F622" s="121"/>
      <c r="G622" s="121"/>
      <c r="H622" s="121"/>
      <c r="I622" s="121"/>
      <c r="J622" s="123"/>
      <c r="K622" s="123"/>
    </row>
    <row r="623" spans="1:11" s="210" customFormat="1" ht="12.75" customHeight="1" x14ac:dyDescent="0.25">
      <c r="A623" s="121">
        <v>8</v>
      </c>
      <c r="B623" s="122" t="s">
        <v>156</v>
      </c>
      <c r="C623" s="192">
        <f t="shared" si="48"/>
        <v>0</v>
      </c>
      <c r="D623" s="121"/>
      <c r="E623" s="121"/>
      <c r="F623" s="121"/>
      <c r="G623" s="121"/>
      <c r="H623" s="121"/>
      <c r="I623" s="121"/>
      <c r="J623" s="123"/>
      <c r="K623" s="123"/>
    </row>
    <row r="624" spans="1:11" s="210" customFormat="1" ht="12.75" customHeight="1" x14ac:dyDescent="0.25">
      <c r="A624" s="121">
        <v>9</v>
      </c>
      <c r="B624" s="122" t="s">
        <v>155</v>
      </c>
      <c r="C624" s="192">
        <f t="shared" si="48"/>
        <v>0</v>
      </c>
      <c r="D624" s="121"/>
      <c r="E624" s="121"/>
      <c r="F624" s="121"/>
      <c r="G624" s="121"/>
      <c r="H624" s="121"/>
      <c r="I624" s="121"/>
      <c r="J624" s="123"/>
      <c r="K624" s="123"/>
    </row>
    <row r="625" spans="1:11" s="210" customFormat="1" ht="12.75" customHeight="1" x14ac:dyDescent="0.25">
      <c r="A625" s="121">
        <v>10</v>
      </c>
      <c r="B625" s="122" t="s">
        <v>154</v>
      </c>
      <c r="C625" s="192">
        <f t="shared" si="48"/>
        <v>0</v>
      </c>
      <c r="D625" s="121"/>
      <c r="E625" s="121"/>
      <c r="F625" s="121"/>
      <c r="G625" s="121"/>
      <c r="H625" s="121"/>
      <c r="I625" s="121"/>
      <c r="J625" s="123"/>
      <c r="K625" s="123"/>
    </row>
    <row r="626" spans="1:11" s="210" customFormat="1" ht="12.75" customHeight="1" x14ac:dyDescent="0.25">
      <c r="A626" s="121">
        <v>11</v>
      </c>
      <c r="B626" s="122" t="s">
        <v>153</v>
      </c>
      <c r="C626" s="192">
        <f t="shared" si="48"/>
        <v>0</v>
      </c>
      <c r="D626" s="121"/>
      <c r="E626" s="121"/>
      <c r="F626" s="121"/>
      <c r="G626" s="121"/>
      <c r="H626" s="121"/>
      <c r="I626" s="121"/>
      <c r="J626" s="123"/>
      <c r="K626" s="123"/>
    </row>
    <row r="627" spans="1:11" s="210" customFormat="1" ht="12.75" customHeight="1" x14ac:dyDescent="0.25">
      <c r="A627" s="121">
        <v>12</v>
      </c>
      <c r="B627" s="122" t="s">
        <v>152</v>
      </c>
      <c r="C627" s="192">
        <f t="shared" si="48"/>
        <v>0</v>
      </c>
      <c r="D627" s="121"/>
      <c r="E627" s="121"/>
      <c r="F627" s="121"/>
      <c r="G627" s="121"/>
      <c r="H627" s="121"/>
      <c r="I627" s="121"/>
      <c r="J627" s="123"/>
      <c r="K627" s="123"/>
    </row>
    <row r="628" spans="1:11" s="210" customFormat="1" ht="12.75" customHeight="1" x14ac:dyDescent="0.25">
      <c r="A628" s="121">
        <v>13</v>
      </c>
      <c r="B628" s="122" t="s">
        <v>151</v>
      </c>
      <c r="C628" s="192">
        <f t="shared" si="48"/>
        <v>3</v>
      </c>
      <c r="D628" s="121">
        <v>1</v>
      </c>
      <c r="E628" s="121">
        <v>2</v>
      </c>
      <c r="F628" s="121"/>
      <c r="G628" s="121"/>
      <c r="H628" s="121">
        <v>1</v>
      </c>
      <c r="I628" s="121">
        <v>2</v>
      </c>
      <c r="J628" s="123"/>
      <c r="K628" s="123"/>
    </row>
    <row r="629" spans="1:11" s="210" customFormat="1" ht="12.75" customHeight="1" x14ac:dyDescent="0.25">
      <c r="A629" s="121">
        <v>14</v>
      </c>
      <c r="B629" s="122" t="s">
        <v>150</v>
      </c>
      <c r="C629" s="192">
        <f t="shared" si="48"/>
        <v>0</v>
      </c>
      <c r="D629" s="121"/>
      <c r="E629" s="121"/>
      <c r="F629" s="121"/>
      <c r="G629" s="121"/>
      <c r="H629" s="121"/>
      <c r="I629" s="121"/>
      <c r="J629" s="123"/>
      <c r="K629" s="123"/>
    </row>
    <row r="630" spans="1:11" s="210" customFormat="1" ht="12.75" customHeight="1" x14ac:dyDescent="0.25">
      <c r="A630" s="121">
        <v>15</v>
      </c>
      <c r="B630" s="122" t="s">
        <v>149</v>
      </c>
      <c r="C630" s="192">
        <f t="shared" si="48"/>
        <v>0</v>
      </c>
      <c r="D630" s="121"/>
      <c r="E630" s="121"/>
      <c r="F630" s="121"/>
      <c r="G630" s="121"/>
      <c r="H630" s="121"/>
      <c r="I630" s="121"/>
      <c r="J630" s="123"/>
      <c r="K630" s="123"/>
    </row>
    <row r="631" spans="1:11" s="210" customFormat="1" ht="12.75" customHeight="1" x14ac:dyDescent="0.25">
      <c r="A631" s="121">
        <v>16</v>
      </c>
      <c r="B631" s="122" t="s">
        <v>148</v>
      </c>
      <c r="C631" s="192">
        <f t="shared" si="48"/>
        <v>0</v>
      </c>
      <c r="D631" s="121"/>
      <c r="E631" s="121"/>
      <c r="F631" s="121"/>
      <c r="G631" s="121"/>
      <c r="H631" s="121"/>
      <c r="I631" s="121"/>
      <c r="J631" s="123"/>
      <c r="K631" s="123"/>
    </row>
    <row r="632" spans="1:11" s="210" customFormat="1" ht="12.75" customHeight="1" x14ac:dyDescent="0.25">
      <c r="A632" s="121">
        <v>17</v>
      </c>
      <c r="B632" s="122" t="s">
        <v>147</v>
      </c>
      <c r="C632" s="192">
        <f t="shared" si="48"/>
        <v>0</v>
      </c>
      <c r="D632" s="121"/>
      <c r="E632" s="121"/>
      <c r="F632" s="121"/>
      <c r="G632" s="121"/>
      <c r="H632" s="121"/>
      <c r="I632" s="121"/>
      <c r="J632" s="123"/>
      <c r="K632" s="123"/>
    </row>
    <row r="633" spans="1:11" s="210" customFormat="1" ht="12.75" customHeight="1" x14ac:dyDescent="0.25">
      <c r="A633" s="121">
        <v>18</v>
      </c>
      <c r="B633" s="122" t="s">
        <v>146</v>
      </c>
      <c r="C633" s="192">
        <f t="shared" si="48"/>
        <v>0</v>
      </c>
      <c r="D633" s="121"/>
      <c r="E633" s="121"/>
      <c r="F633" s="121"/>
      <c r="G633" s="121"/>
      <c r="H633" s="121"/>
      <c r="I633" s="121"/>
      <c r="J633" s="123"/>
      <c r="K633" s="123"/>
    </row>
    <row r="634" spans="1:11" s="210" customFormat="1" ht="12.75" customHeight="1" x14ac:dyDescent="0.25">
      <c r="A634" s="121">
        <v>19</v>
      </c>
      <c r="B634" s="122" t="s">
        <v>145</v>
      </c>
      <c r="C634" s="192">
        <f t="shared" si="48"/>
        <v>0</v>
      </c>
      <c r="D634" s="121"/>
      <c r="E634" s="121"/>
      <c r="F634" s="121"/>
      <c r="G634" s="121"/>
      <c r="H634" s="121"/>
      <c r="I634" s="121"/>
      <c r="J634" s="123"/>
      <c r="K634" s="123"/>
    </row>
    <row r="635" spans="1:11" s="210" customFormat="1" ht="12.75" customHeight="1" x14ac:dyDescent="0.25">
      <c r="A635" s="121">
        <v>20</v>
      </c>
      <c r="B635" s="122" t="s">
        <v>144</v>
      </c>
      <c r="C635" s="192">
        <f t="shared" si="48"/>
        <v>0</v>
      </c>
      <c r="D635" s="121"/>
      <c r="E635" s="121"/>
      <c r="F635" s="121"/>
      <c r="G635" s="121"/>
      <c r="H635" s="121"/>
      <c r="I635" s="121"/>
      <c r="J635" s="123"/>
      <c r="K635" s="123"/>
    </row>
    <row r="636" spans="1:11" s="210" customFormat="1" ht="12.75" customHeight="1" x14ac:dyDescent="0.25">
      <c r="A636" s="121">
        <v>21</v>
      </c>
      <c r="B636" s="122" t="s">
        <v>143</v>
      </c>
      <c r="C636" s="192">
        <f t="shared" si="48"/>
        <v>0</v>
      </c>
      <c r="D636" s="121"/>
      <c r="E636" s="121"/>
      <c r="F636" s="121"/>
      <c r="G636" s="121"/>
      <c r="H636" s="121"/>
      <c r="I636" s="121"/>
      <c r="J636" s="123"/>
      <c r="K636" s="123"/>
    </row>
    <row r="637" spans="1:11" s="210" customFormat="1" ht="12.75" customHeight="1" x14ac:dyDescent="0.25">
      <c r="A637" s="121">
        <v>22</v>
      </c>
      <c r="B637" s="122" t="s">
        <v>142</v>
      </c>
      <c r="C637" s="192">
        <f t="shared" si="48"/>
        <v>0</v>
      </c>
      <c r="D637" s="121"/>
      <c r="E637" s="121"/>
      <c r="F637" s="121"/>
      <c r="G637" s="121"/>
      <c r="H637" s="121"/>
      <c r="I637" s="121"/>
      <c r="J637" s="123"/>
      <c r="K637" s="123"/>
    </row>
    <row r="638" spans="1:11" s="210" customFormat="1" ht="12.75" customHeight="1" x14ac:dyDescent="0.25">
      <c r="A638" s="121">
        <v>23</v>
      </c>
      <c r="B638" s="122" t="s">
        <v>141</v>
      </c>
      <c r="C638" s="192">
        <f t="shared" si="48"/>
        <v>0</v>
      </c>
      <c r="D638" s="121"/>
      <c r="E638" s="121"/>
      <c r="F638" s="121"/>
      <c r="G638" s="121"/>
      <c r="H638" s="121"/>
      <c r="I638" s="121"/>
      <c r="J638" s="123"/>
      <c r="K638" s="123"/>
    </row>
    <row r="639" spans="1:11" s="210" customFormat="1" ht="12.75" customHeight="1" x14ac:dyDescent="0.25">
      <c r="A639" s="121">
        <v>24</v>
      </c>
      <c r="B639" s="122" t="s">
        <v>140</v>
      </c>
      <c r="C639" s="192">
        <f t="shared" si="48"/>
        <v>0</v>
      </c>
      <c r="D639" s="121"/>
      <c r="E639" s="121"/>
      <c r="F639" s="121"/>
      <c r="G639" s="121"/>
      <c r="H639" s="121"/>
      <c r="I639" s="121"/>
      <c r="J639" s="123"/>
      <c r="K639" s="123"/>
    </row>
    <row r="640" spans="1:11" s="210" customFormat="1" ht="12.75" customHeight="1" x14ac:dyDescent="0.25">
      <c r="A640" s="121">
        <v>25</v>
      </c>
      <c r="B640" s="122" t="s">
        <v>139</v>
      </c>
      <c r="C640" s="192">
        <f t="shared" si="48"/>
        <v>0</v>
      </c>
      <c r="D640" s="121"/>
      <c r="E640" s="121"/>
      <c r="F640" s="121"/>
      <c r="G640" s="121"/>
      <c r="H640" s="121"/>
      <c r="I640" s="121"/>
      <c r="J640" s="123"/>
      <c r="K640" s="123"/>
    </row>
    <row r="641" spans="1:11" s="210" customFormat="1" ht="12.75" customHeight="1" x14ac:dyDescent="0.25">
      <c r="A641" s="121">
        <v>26</v>
      </c>
      <c r="B641" s="122" t="s">
        <v>138</v>
      </c>
      <c r="C641" s="192">
        <f t="shared" si="48"/>
        <v>0</v>
      </c>
      <c r="D641" s="121"/>
      <c r="E641" s="121"/>
      <c r="F641" s="121"/>
      <c r="G641" s="121"/>
      <c r="H641" s="121"/>
      <c r="I641" s="121"/>
      <c r="J641" s="123"/>
      <c r="K641" s="123"/>
    </row>
    <row r="642" spans="1:11" s="210" customFormat="1" ht="12.75" customHeight="1" x14ac:dyDescent="0.25">
      <c r="A642" s="121">
        <v>27</v>
      </c>
      <c r="B642" s="122" t="s">
        <v>137</v>
      </c>
      <c r="C642" s="192">
        <f t="shared" si="48"/>
        <v>0</v>
      </c>
      <c r="D642" s="121"/>
      <c r="E642" s="121"/>
      <c r="F642" s="121"/>
      <c r="G642" s="121"/>
      <c r="H642" s="121"/>
      <c r="I642" s="121"/>
      <c r="J642" s="123"/>
      <c r="K642" s="123"/>
    </row>
    <row r="643" spans="1:11" s="210" customFormat="1" ht="12.75" customHeight="1" x14ac:dyDescent="0.25">
      <c r="A643" s="121">
        <v>28</v>
      </c>
      <c r="B643" s="122" t="s">
        <v>136</v>
      </c>
      <c r="C643" s="192">
        <f t="shared" si="48"/>
        <v>0</v>
      </c>
      <c r="D643" s="121"/>
      <c r="E643" s="121"/>
      <c r="F643" s="121"/>
      <c r="G643" s="121"/>
      <c r="H643" s="121"/>
      <c r="I643" s="121"/>
      <c r="J643" s="123"/>
      <c r="K643" s="123"/>
    </row>
    <row r="644" spans="1:11" s="210" customFormat="1" ht="12.75" customHeight="1" x14ac:dyDescent="0.25">
      <c r="A644" s="121">
        <v>29</v>
      </c>
      <c r="B644" s="122" t="s">
        <v>135</v>
      </c>
      <c r="C644" s="192">
        <f t="shared" si="48"/>
        <v>0</v>
      </c>
      <c r="D644" s="121"/>
      <c r="E644" s="121"/>
      <c r="F644" s="121"/>
      <c r="G644" s="121"/>
      <c r="H644" s="121"/>
      <c r="I644" s="121"/>
      <c r="J644" s="123"/>
      <c r="K644" s="123"/>
    </row>
    <row r="645" spans="1:11" s="210" customFormat="1" ht="12.75" customHeight="1" x14ac:dyDescent="0.25">
      <c r="A645" s="121">
        <v>30</v>
      </c>
      <c r="B645" s="122" t="s">
        <v>134</v>
      </c>
      <c r="C645" s="192">
        <f t="shared" si="48"/>
        <v>0</v>
      </c>
      <c r="D645" s="121"/>
      <c r="E645" s="121"/>
      <c r="F645" s="121"/>
      <c r="G645" s="121"/>
      <c r="H645" s="121"/>
      <c r="I645" s="121"/>
      <c r="J645" s="123"/>
      <c r="K645" s="123"/>
    </row>
    <row r="646" spans="1:11" s="210" customFormat="1" ht="12.75" customHeight="1" x14ac:dyDescent="0.25">
      <c r="A646" s="267" t="s">
        <v>11</v>
      </c>
      <c r="B646" s="269"/>
      <c r="C646" s="192">
        <f t="shared" si="48"/>
        <v>90</v>
      </c>
      <c r="D646" s="192">
        <f t="shared" ref="D646:I646" si="49">SUM(D616:D645)</f>
        <v>43</v>
      </c>
      <c r="E646" s="192">
        <f t="shared" si="49"/>
        <v>47</v>
      </c>
      <c r="F646" s="192">
        <f t="shared" si="49"/>
        <v>0</v>
      </c>
      <c r="G646" s="192">
        <f t="shared" si="49"/>
        <v>0</v>
      </c>
      <c r="H646" s="192">
        <f t="shared" si="49"/>
        <v>26</v>
      </c>
      <c r="I646" s="192">
        <f t="shared" si="49"/>
        <v>65</v>
      </c>
      <c r="J646" s="123"/>
      <c r="K646" s="123"/>
    </row>
    <row r="647" spans="1:11" s="210" customFormat="1" ht="12.75" customHeight="1" x14ac:dyDescent="0.25">
      <c r="A647" s="278" t="s">
        <v>85</v>
      </c>
      <c r="B647" s="279"/>
      <c r="C647" s="279"/>
      <c r="D647" s="279"/>
      <c r="E647" s="279"/>
      <c r="F647" s="279"/>
      <c r="G647" s="279"/>
      <c r="H647" s="279"/>
      <c r="I647" s="280"/>
      <c r="J647" s="123"/>
      <c r="K647" s="123"/>
    </row>
    <row r="648" spans="1:11" s="210" customFormat="1" ht="12.75" customHeight="1" x14ac:dyDescent="0.25">
      <c r="A648" s="121">
        <v>1</v>
      </c>
      <c r="B648" s="122" t="s">
        <v>163</v>
      </c>
      <c r="C648" s="192">
        <f t="shared" ref="C648:C678" si="50">D648+E648+F648+G648</f>
        <v>117</v>
      </c>
      <c r="D648" s="121">
        <v>90</v>
      </c>
      <c r="E648" s="121">
        <v>27</v>
      </c>
      <c r="F648" s="121"/>
      <c r="G648" s="121"/>
      <c r="H648" s="121">
        <v>44</v>
      </c>
      <c r="I648" s="121">
        <v>73</v>
      </c>
      <c r="J648" s="123"/>
      <c r="K648" s="123"/>
    </row>
    <row r="649" spans="1:11" s="210" customFormat="1" ht="12.75" customHeight="1" x14ac:dyDescent="0.25">
      <c r="A649" s="121">
        <v>2</v>
      </c>
      <c r="B649" s="122" t="s">
        <v>162</v>
      </c>
      <c r="C649" s="192">
        <f t="shared" si="50"/>
        <v>22</v>
      </c>
      <c r="D649" s="121">
        <v>13</v>
      </c>
      <c r="E649" s="121">
        <v>9</v>
      </c>
      <c r="F649" s="121"/>
      <c r="G649" s="121"/>
      <c r="H649" s="121">
        <v>4</v>
      </c>
      <c r="I649" s="121">
        <v>18</v>
      </c>
      <c r="J649" s="123"/>
      <c r="K649" s="123"/>
    </row>
    <row r="650" spans="1:11" s="210" customFormat="1" ht="12.75" customHeight="1" x14ac:dyDescent="0.25">
      <c r="A650" s="121">
        <v>3</v>
      </c>
      <c r="B650" s="122" t="s">
        <v>161</v>
      </c>
      <c r="C650" s="192">
        <f t="shared" si="50"/>
        <v>8</v>
      </c>
      <c r="D650" s="121">
        <v>6</v>
      </c>
      <c r="E650" s="121">
        <v>2</v>
      </c>
      <c r="F650" s="121"/>
      <c r="G650" s="121"/>
      <c r="H650" s="121">
        <v>2</v>
      </c>
      <c r="I650" s="121">
        <v>6</v>
      </c>
      <c r="J650" s="123"/>
      <c r="K650" s="123"/>
    </row>
    <row r="651" spans="1:11" s="210" customFormat="1" ht="12.75" customHeight="1" x14ac:dyDescent="0.25">
      <c r="A651" s="121">
        <v>4</v>
      </c>
      <c r="B651" s="122" t="s">
        <v>160</v>
      </c>
      <c r="C651" s="192">
        <f t="shared" si="50"/>
        <v>6</v>
      </c>
      <c r="D651" s="121">
        <v>4</v>
      </c>
      <c r="E651" s="121">
        <v>2</v>
      </c>
      <c r="F651" s="121"/>
      <c r="G651" s="121"/>
      <c r="H651" s="121">
        <v>2</v>
      </c>
      <c r="I651" s="121">
        <v>4</v>
      </c>
      <c r="J651" s="123"/>
      <c r="K651" s="123"/>
    </row>
    <row r="652" spans="1:11" s="210" customFormat="1" ht="12.75" customHeight="1" x14ac:dyDescent="0.25">
      <c r="A652" s="121">
        <v>5</v>
      </c>
      <c r="B652" s="122" t="s">
        <v>159</v>
      </c>
      <c r="C652" s="192">
        <f t="shared" si="50"/>
        <v>10</v>
      </c>
      <c r="D652" s="121">
        <v>7</v>
      </c>
      <c r="E652" s="121">
        <v>3</v>
      </c>
      <c r="F652" s="121"/>
      <c r="G652" s="121"/>
      <c r="H652" s="121">
        <v>3</v>
      </c>
      <c r="I652" s="121">
        <v>7</v>
      </c>
      <c r="J652" s="123"/>
      <c r="K652" s="123"/>
    </row>
    <row r="653" spans="1:11" s="210" customFormat="1" ht="12.75" customHeight="1" x14ac:dyDescent="0.25">
      <c r="A653" s="121">
        <v>6</v>
      </c>
      <c r="B653" s="122" t="s">
        <v>158</v>
      </c>
      <c r="C653" s="192">
        <f t="shared" si="50"/>
        <v>3</v>
      </c>
      <c r="D653" s="121">
        <v>2</v>
      </c>
      <c r="E653" s="121">
        <v>1</v>
      </c>
      <c r="F653" s="121"/>
      <c r="G653" s="121"/>
      <c r="H653" s="121"/>
      <c r="I653" s="121">
        <v>3</v>
      </c>
      <c r="J653" s="123"/>
      <c r="K653" s="123"/>
    </row>
    <row r="654" spans="1:11" s="210" customFormat="1" ht="12.75" customHeight="1" x14ac:dyDescent="0.25">
      <c r="A654" s="121">
        <v>7</v>
      </c>
      <c r="B654" s="122" t="s">
        <v>157</v>
      </c>
      <c r="C654" s="192">
        <f t="shared" si="50"/>
        <v>0</v>
      </c>
      <c r="D654" s="121"/>
      <c r="E654" s="121"/>
      <c r="F654" s="121"/>
      <c r="G654" s="121"/>
      <c r="H654" s="121"/>
      <c r="I654" s="121"/>
      <c r="J654" s="123"/>
      <c r="K654" s="123"/>
    </row>
    <row r="655" spans="1:11" s="210" customFormat="1" ht="12.75" customHeight="1" x14ac:dyDescent="0.25">
      <c r="A655" s="121">
        <v>8</v>
      </c>
      <c r="B655" s="122" t="s">
        <v>156</v>
      </c>
      <c r="C655" s="192">
        <f t="shared" si="50"/>
        <v>3</v>
      </c>
      <c r="D655" s="121">
        <v>2</v>
      </c>
      <c r="E655" s="121">
        <v>1</v>
      </c>
      <c r="F655" s="121"/>
      <c r="G655" s="121"/>
      <c r="H655" s="121">
        <v>1</v>
      </c>
      <c r="I655" s="121">
        <v>2</v>
      </c>
      <c r="J655" s="123"/>
      <c r="K655" s="123"/>
    </row>
    <row r="656" spans="1:11" s="210" customFormat="1" ht="12.75" customHeight="1" x14ac:dyDescent="0.25">
      <c r="A656" s="121">
        <v>9</v>
      </c>
      <c r="B656" s="122" t="s">
        <v>155</v>
      </c>
      <c r="C656" s="192">
        <f t="shared" si="50"/>
        <v>0</v>
      </c>
      <c r="D656" s="121"/>
      <c r="E656" s="121"/>
      <c r="F656" s="121"/>
      <c r="G656" s="121"/>
      <c r="H656" s="121"/>
      <c r="I656" s="121"/>
      <c r="J656" s="123"/>
      <c r="K656" s="123"/>
    </row>
    <row r="657" spans="1:11" s="210" customFormat="1" ht="12.75" customHeight="1" x14ac:dyDescent="0.25">
      <c r="A657" s="121">
        <v>10</v>
      </c>
      <c r="B657" s="122" t="s">
        <v>154</v>
      </c>
      <c r="C657" s="192">
        <f t="shared" si="50"/>
        <v>0</v>
      </c>
      <c r="D657" s="121"/>
      <c r="E657" s="121"/>
      <c r="F657" s="121"/>
      <c r="G657" s="121"/>
      <c r="H657" s="121"/>
      <c r="I657" s="121"/>
      <c r="J657" s="123"/>
      <c r="K657" s="123"/>
    </row>
    <row r="658" spans="1:11" s="210" customFormat="1" ht="12.75" customHeight="1" x14ac:dyDescent="0.25">
      <c r="A658" s="121">
        <v>11</v>
      </c>
      <c r="B658" s="122" t="s">
        <v>153</v>
      </c>
      <c r="C658" s="192">
        <f t="shared" si="50"/>
        <v>0</v>
      </c>
      <c r="D658" s="121"/>
      <c r="E658" s="121"/>
      <c r="F658" s="121"/>
      <c r="G658" s="121"/>
      <c r="H658" s="121"/>
      <c r="I658" s="121"/>
      <c r="J658" s="123"/>
      <c r="K658" s="123"/>
    </row>
    <row r="659" spans="1:11" s="210" customFormat="1" ht="12.75" customHeight="1" x14ac:dyDescent="0.25">
      <c r="A659" s="121">
        <v>12</v>
      </c>
      <c r="B659" s="122" t="s">
        <v>152</v>
      </c>
      <c r="C659" s="192">
        <f t="shared" si="50"/>
        <v>0</v>
      </c>
      <c r="D659" s="121"/>
      <c r="E659" s="121"/>
      <c r="F659" s="121"/>
      <c r="G659" s="121"/>
      <c r="H659" s="121"/>
      <c r="I659" s="121"/>
      <c r="J659" s="123"/>
      <c r="K659" s="123"/>
    </row>
    <row r="660" spans="1:11" s="210" customFormat="1" ht="12.75" customHeight="1" x14ac:dyDescent="0.25">
      <c r="A660" s="121">
        <v>13</v>
      </c>
      <c r="B660" s="122" t="s">
        <v>151</v>
      </c>
      <c r="C660" s="192">
        <f t="shared" si="50"/>
        <v>3</v>
      </c>
      <c r="D660" s="121">
        <v>1</v>
      </c>
      <c r="E660" s="121">
        <v>2</v>
      </c>
      <c r="F660" s="121"/>
      <c r="G660" s="121"/>
      <c r="H660" s="121">
        <v>1</v>
      </c>
      <c r="I660" s="121">
        <v>2</v>
      </c>
      <c r="J660" s="123"/>
      <c r="K660" s="123"/>
    </row>
    <row r="661" spans="1:11" s="210" customFormat="1" ht="12.75" customHeight="1" x14ac:dyDescent="0.25">
      <c r="A661" s="121">
        <v>14</v>
      </c>
      <c r="B661" s="122" t="s">
        <v>150</v>
      </c>
      <c r="C661" s="192">
        <f t="shared" si="50"/>
        <v>0</v>
      </c>
      <c r="D661" s="121"/>
      <c r="E661" s="121"/>
      <c r="F661" s="121"/>
      <c r="G661" s="121"/>
      <c r="H661" s="121"/>
      <c r="I661" s="121"/>
      <c r="J661" s="123"/>
      <c r="K661" s="123"/>
    </row>
    <row r="662" spans="1:11" s="210" customFormat="1" ht="12.75" customHeight="1" x14ac:dyDescent="0.25">
      <c r="A662" s="121">
        <v>15</v>
      </c>
      <c r="B662" s="122" t="s">
        <v>149</v>
      </c>
      <c r="C662" s="192">
        <f t="shared" si="50"/>
        <v>0</v>
      </c>
      <c r="D662" s="121"/>
      <c r="E662" s="121"/>
      <c r="F662" s="121"/>
      <c r="G662" s="121"/>
      <c r="H662" s="121"/>
      <c r="I662" s="121"/>
      <c r="J662" s="123"/>
      <c r="K662" s="123"/>
    </row>
    <row r="663" spans="1:11" s="210" customFormat="1" ht="12.75" customHeight="1" x14ac:dyDescent="0.25">
      <c r="A663" s="121">
        <v>16</v>
      </c>
      <c r="B663" s="122" t="s">
        <v>148</v>
      </c>
      <c r="C663" s="192">
        <f t="shared" si="50"/>
        <v>0</v>
      </c>
      <c r="D663" s="121"/>
      <c r="E663" s="121"/>
      <c r="F663" s="121"/>
      <c r="G663" s="121"/>
      <c r="H663" s="121"/>
      <c r="I663" s="121"/>
      <c r="J663" s="123"/>
      <c r="K663" s="123"/>
    </row>
    <row r="664" spans="1:11" s="210" customFormat="1" ht="12.75" customHeight="1" x14ac:dyDescent="0.25">
      <c r="A664" s="121">
        <v>17</v>
      </c>
      <c r="B664" s="122" t="s">
        <v>147</v>
      </c>
      <c r="C664" s="192">
        <f t="shared" si="50"/>
        <v>0</v>
      </c>
      <c r="D664" s="121"/>
      <c r="E664" s="121"/>
      <c r="F664" s="121"/>
      <c r="G664" s="121"/>
      <c r="H664" s="121"/>
      <c r="I664" s="121"/>
      <c r="J664" s="123"/>
      <c r="K664" s="123"/>
    </row>
    <row r="665" spans="1:11" s="210" customFormat="1" ht="12.75" customHeight="1" x14ac:dyDescent="0.25">
      <c r="A665" s="121">
        <v>18</v>
      </c>
      <c r="B665" s="122" t="s">
        <v>146</v>
      </c>
      <c r="C665" s="192">
        <f t="shared" si="50"/>
        <v>0</v>
      </c>
      <c r="D665" s="121"/>
      <c r="E665" s="121"/>
      <c r="F665" s="121"/>
      <c r="G665" s="121"/>
      <c r="H665" s="121"/>
      <c r="I665" s="121"/>
      <c r="J665" s="123"/>
      <c r="K665" s="123"/>
    </row>
    <row r="666" spans="1:11" s="210" customFormat="1" ht="12.75" customHeight="1" x14ac:dyDescent="0.25">
      <c r="A666" s="121">
        <v>19</v>
      </c>
      <c r="B666" s="122" t="s">
        <v>145</v>
      </c>
      <c r="C666" s="192">
        <f t="shared" si="50"/>
        <v>0</v>
      </c>
      <c r="D666" s="121"/>
      <c r="E666" s="121"/>
      <c r="F666" s="121"/>
      <c r="G666" s="121"/>
      <c r="H666" s="121"/>
      <c r="I666" s="121"/>
      <c r="J666" s="123"/>
      <c r="K666" s="123"/>
    </row>
    <row r="667" spans="1:11" s="210" customFormat="1" ht="12.75" customHeight="1" x14ac:dyDescent="0.25">
      <c r="A667" s="121">
        <v>20</v>
      </c>
      <c r="B667" s="122" t="s">
        <v>144</v>
      </c>
      <c r="C667" s="192">
        <f t="shared" si="50"/>
        <v>0</v>
      </c>
      <c r="D667" s="121"/>
      <c r="E667" s="121"/>
      <c r="F667" s="121"/>
      <c r="G667" s="121"/>
      <c r="H667" s="121"/>
      <c r="I667" s="121"/>
      <c r="J667" s="123"/>
      <c r="K667" s="123"/>
    </row>
    <row r="668" spans="1:11" s="210" customFormat="1" ht="12.75" customHeight="1" x14ac:dyDescent="0.25">
      <c r="A668" s="121">
        <v>21</v>
      </c>
      <c r="B668" s="122" t="s">
        <v>143</v>
      </c>
      <c r="C668" s="192">
        <f t="shared" si="50"/>
        <v>0</v>
      </c>
      <c r="D668" s="121"/>
      <c r="E668" s="121"/>
      <c r="F668" s="121"/>
      <c r="G668" s="121"/>
      <c r="H668" s="121"/>
      <c r="I668" s="121"/>
      <c r="J668" s="123"/>
      <c r="K668" s="123"/>
    </row>
    <row r="669" spans="1:11" s="210" customFormat="1" ht="12.75" customHeight="1" x14ac:dyDescent="0.25">
      <c r="A669" s="121">
        <v>22</v>
      </c>
      <c r="B669" s="122" t="s">
        <v>142</v>
      </c>
      <c r="C669" s="192">
        <f t="shared" si="50"/>
        <v>0</v>
      </c>
      <c r="D669" s="121"/>
      <c r="E669" s="121"/>
      <c r="F669" s="121"/>
      <c r="G669" s="121"/>
      <c r="H669" s="121"/>
      <c r="I669" s="121"/>
      <c r="J669" s="123"/>
      <c r="K669" s="123"/>
    </row>
    <row r="670" spans="1:11" s="210" customFormat="1" ht="12.75" customHeight="1" x14ac:dyDescent="0.25">
      <c r="A670" s="121">
        <v>23</v>
      </c>
      <c r="B670" s="122" t="s">
        <v>141</v>
      </c>
      <c r="C670" s="192">
        <f t="shared" si="50"/>
        <v>0</v>
      </c>
      <c r="D670" s="121"/>
      <c r="E670" s="121"/>
      <c r="F670" s="121"/>
      <c r="G670" s="121"/>
      <c r="H670" s="121"/>
      <c r="I670" s="121"/>
      <c r="J670" s="123"/>
      <c r="K670" s="123"/>
    </row>
    <row r="671" spans="1:11" s="210" customFormat="1" ht="12.75" customHeight="1" x14ac:dyDescent="0.25">
      <c r="A671" s="121">
        <v>24</v>
      </c>
      <c r="B671" s="122" t="s">
        <v>140</v>
      </c>
      <c r="C671" s="192">
        <f t="shared" si="50"/>
        <v>0</v>
      </c>
      <c r="D671" s="121"/>
      <c r="E671" s="121"/>
      <c r="F671" s="121"/>
      <c r="G671" s="121"/>
      <c r="H671" s="121"/>
      <c r="I671" s="121"/>
      <c r="J671" s="123"/>
      <c r="K671" s="123"/>
    </row>
    <row r="672" spans="1:11" s="210" customFormat="1" ht="12.75" customHeight="1" x14ac:dyDescent="0.25">
      <c r="A672" s="121">
        <v>25</v>
      </c>
      <c r="B672" s="122" t="s">
        <v>139</v>
      </c>
      <c r="C672" s="192">
        <f t="shared" si="50"/>
        <v>0</v>
      </c>
      <c r="D672" s="121"/>
      <c r="E672" s="121"/>
      <c r="F672" s="121"/>
      <c r="G672" s="121"/>
      <c r="H672" s="121"/>
      <c r="I672" s="121"/>
      <c r="J672" s="123"/>
      <c r="K672" s="123"/>
    </row>
    <row r="673" spans="1:11" s="210" customFormat="1" ht="12.75" customHeight="1" x14ac:dyDescent="0.25">
      <c r="A673" s="121">
        <v>26</v>
      </c>
      <c r="B673" s="122" t="s">
        <v>138</v>
      </c>
      <c r="C673" s="192">
        <f t="shared" si="50"/>
        <v>0</v>
      </c>
      <c r="D673" s="121"/>
      <c r="E673" s="121"/>
      <c r="F673" s="121"/>
      <c r="G673" s="121"/>
      <c r="H673" s="121"/>
      <c r="I673" s="121"/>
      <c r="J673" s="123"/>
      <c r="K673" s="123"/>
    </row>
    <row r="674" spans="1:11" s="210" customFormat="1" ht="12.75" customHeight="1" x14ac:dyDescent="0.25">
      <c r="A674" s="121">
        <v>27</v>
      </c>
      <c r="B674" s="122" t="s">
        <v>137</v>
      </c>
      <c r="C674" s="192">
        <f t="shared" si="50"/>
        <v>0</v>
      </c>
      <c r="D674" s="121"/>
      <c r="E674" s="121"/>
      <c r="F674" s="121"/>
      <c r="G674" s="121"/>
      <c r="H674" s="121"/>
      <c r="I674" s="121"/>
      <c r="J674" s="123"/>
      <c r="K674" s="123"/>
    </row>
    <row r="675" spans="1:11" s="210" customFormat="1" ht="12.75" customHeight="1" x14ac:dyDescent="0.25">
      <c r="A675" s="121">
        <v>28</v>
      </c>
      <c r="B675" s="122" t="s">
        <v>136</v>
      </c>
      <c r="C675" s="192">
        <f t="shared" si="50"/>
        <v>0</v>
      </c>
      <c r="D675" s="121"/>
      <c r="E675" s="121"/>
      <c r="F675" s="121"/>
      <c r="G675" s="121"/>
      <c r="H675" s="121"/>
      <c r="I675" s="121"/>
      <c r="J675" s="123"/>
      <c r="K675" s="123"/>
    </row>
    <row r="676" spans="1:11" s="210" customFormat="1" ht="12.75" customHeight="1" x14ac:dyDescent="0.25">
      <c r="A676" s="121">
        <v>29</v>
      </c>
      <c r="B676" s="122" t="s">
        <v>135</v>
      </c>
      <c r="C676" s="192">
        <f t="shared" si="50"/>
        <v>0</v>
      </c>
      <c r="D676" s="121"/>
      <c r="E676" s="121"/>
      <c r="F676" s="121"/>
      <c r="G676" s="121"/>
      <c r="H676" s="121"/>
      <c r="I676" s="121"/>
      <c r="J676" s="123"/>
      <c r="K676" s="123"/>
    </row>
    <row r="677" spans="1:11" s="210" customFormat="1" ht="12.75" customHeight="1" x14ac:dyDescent="0.25">
      <c r="A677" s="121">
        <v>30</v>
      </c>
      <c r="B677" s="122" t="s">
        <v>134</v>
      </c>
      <c r="C677" s="192">
        <f t="shared" si="50"/>
        <v>0</v>
      </c>
      <c r="D677" s="121"/>
      <c r="E677" s="121"/>
      <c r="F677" s="121"/>
      <c r="G677" s="121"/>
      <c r="H677" s="121"/>
      <c r="I677" s="121"/>
      <c r="J677" s="123"/>
      <c r="K677" s="123"/>
    </row>
    <row r="678" spans="1:11" s="210" customFormat="1" ht="12.75" customHeight="1" x14ac:dyDescent="0.25">
      <c r="A678" s="267" t="s">
        <v>11</v>
      </c>
      <c r="B678" s="269"/>
      <c r="C678" s="192">
        <f t="shared" si="50"/>
        <v>172</v>
      </c>
      <c r="D678" s="192">
        <f t="shared" ref="D678:I678" si="51">SUM(D648:D677)</f>
        <v>125</v>
      </c>
      <c r="E678" s="192">
        <f t="shared" si="51"/>
        <v>47</v>
      </c>
      <c r="F678" s="192">
        <f t="shared" si="51"/>
        <v>0</v>
      </c>
      <c r="G678" s="192">
        <f t="shared" si="51"/>
        <v>0</v>
      </c>
      <c r="H678" s="192">
        <f t="shared" si="51"/>
        <v>57</v>
      </c>
      <c r="I678" s="192">
        <f t="shared" si="51"/>
        <v>115</v>
      </c>
      <c r="J678" s="123"/>
      <c r="K678" s="123"/>
    </row>
    <row r="679" spans="1:11" s="210" customFormat="1" ht="12.75" customHeight="1" x14ac:dyDescent="0.2">
      <c r="A679" s="326" t="s">
        <v>192</v>
      </c>
      <c r="B679" s="326"/>
      <c r="C679" s="326"/>
      <c r="D679" s="326"/>
      <c r="E679" s="326"/>
      <c r="F679" s="326"/>
      <c r="G679" s="326"/>
      <c r="H679" s="326"/>
      <c r="I679" s="326"/>
      <c r="J679" s="327"/>
      <c r="K679" s="327"/>
    </row>
    <row r="680" spans="1:11" s="210" customFormat="1" ht="12.75" customHeight="1" x14ac:dyDescent="0.25">
      <c r="A680" s="121">
        <v>1</v>
      </c>
      <c r="B680" s="122" t="s">
        <v>163</v>
      </c>
      <c r="C680" s="119">
        <f t="shared" ref="C680:D710" si="52">D680+E680+F680+G680</f>
        <v>73</v>
      </c>
      <c r="D680" s="119">
        <v>73</v>
      </c>
      <c r="E680" s="121"/>
      <c r="F680" s="121"/>
      <c r="G680" s="121"/>
      <c r="H680" s="7">
        <v>23</v>
      </c>
      <c r="I680" s="7">
        <v>50</v>
      </c>
      <c r="J680" s="7">
        <v>50</v>
      </c>
      <c r="K680" s="123"/>
    </row>
    <row r="681" spans="1:11" s="210" customFormat="1" ht="12.75" customHeight="1" x14ac:dyDescent="0.25">
      <c r="A681" s="121">
        <v>2</v>
      </c>
      <c r="B681" s="122" t="s">
        <v>162</v>
      </c>
      <c r="C681" s="119">
        <f t="shared" si="52"/>
        <v>4</v>
      </c>
      <c r="D681" s="119">
        <v>4</v>
      </c>
      <c r="E681" s="121"/>
      <c r="F681" s="121"/>
      <c r="G681" s="121"/>
      <c r="H681" s="7">
        <v>1</v>
      </c>
      <c r="I681" s="7">
        <v>3</v>
      </c>
      <c r="J681" s="7">
        <v>3</v>
      </c>
      <c r="K681" s="123"/>
    </row>
    <row r="682" spans="1:11" s="210" customFormat="1" ht="12.75" customHeight="1" x14ac:dyDescent="0.25">
      <c r="A682" s="121">
        <v>3</v>
      </c>
      <c r="B682" s="122" t="s">
        <v>161</v>
      </c>
      <c r="C682" s="119">
        <f t="shared" si="52"/>
        <v>1</v>
      </c>
      <c r="D682" s="119">
        <v>1</v>
      </c>
      <c r="E682" s="121"/>
      <c r="F682" s="121"/>
      <c r="G682" s="121"/>
      <c r="H682" s="7">
        <v>1</v>
      </c>
      <c r="I682" s="7"/>
      <c r="J682" s="7">
        <v>0</v>
      </c>
      <c r="K682" s="123"/>
    </row>
    <row r="683" spans="1:11" s="210" customFormat="1" ht="12.75" customHeight="1" x14ac:dyDescent="0.25">
      <c r="A683" s="121">
        <v>4</v>
      </c>
      <c r="B683" s="122" t="s">
        <v>160</v>
      </c>
      <c r="C683" s="119">
        <f t="shared" si="52"/>
        <v>0</v>
      </c>
      <c r="D683" s="119"/>
      <c r="E683" s="121"/>
      <c r="F683" s="121"/>
      <c r="G683" s="121"/>
      <c r="H683" s="7"/>
      <c r="I683" s="7"/>
      <c r="J683" s="7">
        <v>0</v>
      </c>
      <c r="K683" s="123"/>
    </row>
    <row r="684" spans="1:11" s="210" customFormat="1" ht="12.75" customHeight="1" x14ac:dyDescent="0.25">
      <c r="A684" s="121">
        <v>5</v>
      </c>
      <c r="B684" s="122" t="s">
        <v>159</v>
      </c>
      <c r="C684" s="119">
        <f t="shared" si="52"/>
        <v>1</v>
      </c>
      <c r="D684" s="119">
        <f t="shared" si="52"/>
        <v>1</v>
      </c>
      <c r="E684" s="121"/>
      <c r="F684" s="121"/>
      <c r="G684" s="121"/>
      <c r="H684" s="7">
        <v>1</v>
      </c>
      <c r="I684" s="7"/>
      <c r="J684" s="7">
        <v>0</v>
      </c>
      <c r="K684" s="123"/>
    </row>
    <row r="685" spans="1:11" s="210" customFormat="1" ht="12.75" customHeight="1" x14ac:dyDescent="0.25">
      <c r="A685" s="121">
        <v>6</v>
      </c>
      <c r="B685" s="122" t="s">
        <v>158</v>
      </c>
      <c r="C685" s="119">
        <f t="shared" si="52"/>
        <v>2</v>
      </c>
      <c r="D685" s="119">
        <f t="shared" si="52"/>
        <v>2</v>
      </c>
      <c r="E685" s="121"/>
      <c r="F685" s="121"/>
      <c r="G685" s="121"/>
      <c r="H685" s="7">
        <v>2</v>
      </c>
      <c r="I685" s="7"/>
      <c r="J685" s="7">
        <v>0</v>
      </c>
      <c r="K685" s="123"/>
    </row>
    <row r="686" spans="1:11" s="210" customFormat="1" ht="12.75" customHeight="1" x14ac:dyDescent="0.25">
      <c r="A686" s="121">
        <v>7</v>
      </c>
      <c r="B686" s="122" t="s">
        <v>157</v>
      </c>
      <c r="C686" s="119">
        <f t="shared" si="52"/>
        <v>0</v>
      </c>
      <c r="D686" s="119"/>
      <c r="E686" s="121"/>
      <c r="F686" s="121"/>
      <c r="G686" s="121"/>
      <c r="H686" s="121"/>
      <c r="I686" s="121"/>
      <c r="J686" s="121"/>
      <c r="K686" s="123"/>
    </row>
    <row r="687" spans="1:11" s="210" customFormat="1" ht="12.75" customHeight="1" x14ac:dyDescent="0.25">
      <c r="A687" s="121">
        <v>8</v>
      </c>
      <c r="B687" s="122" t="s">
        <v>156</v>
      </c>
      <c r="C687" s="119">
        <f t="shared" si="52"/>
        <v>0</v>
      </c>
      <c r="D687" s="119"/>
      <c r="E687" s="121"/>
      <c r="F687" s="121"/>
      <c r="G687" s="121"/>
      <c r="H687" s="121"/>
      <c r="I687" s="121"/>
      <c r="J687" s="121"/>
      <c r="K687" s="123"/>
    </row>
    <row r="688" spans="1:11" s="210" customFormat="1" ht="12.75" customHeight="1" x14ac:dyDescent="0.25">
      <c r="A688" s="121">
        <v>9</v>
      </c>
      <c r="B688" s="122" t="s">
        <v>155</v>
      </c>
      <c r="C688" s="119">
        <f t="shared" si="52"/>
        <v>0</v>
      </c>
      <c r="D688" s="119"/>
      <c r="E688" s="121"/>
      <c r="F688" s="121"/>
      <c r="G688" s="121"/>
      <c r="H688" s="121"/>
      <c r="I688" s="121"/>
      <c r="J688" s="121"/>
      <c r="K688" s="123"/>
    </row>
    <row r="689" spans="1:11" s="210" customFormat="1" ht="12.75" customHeight="1" x14ac:dyDescent="0.25">
      <c r="A689" s="121">
        <v>10</v>
      </c>
      <c r="B689" s="122" t="s">
        <v>154</v>
      </c>
      <c r="C689" s="119">
        <f t="shared" si="52"/>
        <v>0</v>
      </c>
      <c r="D689" s="119"/>
      <c r="E689" s="121"/>
      <c r="F689" s="121"/>
      <c r="G689" s="121"/>
      <c r="H689" s="121"/>
      <c r="I689" s="121"/>
      <c r="J689" s="121"/>
      <c r="K689" s="123"/>
    </row>
    <row r="690" spans="1:11" s="210" customFormat="1" ht="12.75" customHeight="1" x14ac:dyDescent="0.25">
      <c r="A690" s="121">
        <v>11</v>
      </c>
      <c r="B690" s="122" t="s">
        <v>153</v>
      </c>
      <c r="C690" s="119">
        <f t="shared" si="52"/>
        <v>0</v>
      </c>
      <c r="D690" s="121"/>
      <c r="E690" s="121"/>
      <c r="F690" s="121"/>
      <c r="G690" s="121"/>
      <c r="H690" s="121"/>
      <c r="I690" s="121"/>
      <c r="J690" s="121"/>
      <c r="K690" s="123"/>
    </row>
    <row r="691" spans="1:11" s="210" customFormat="1" ht="12.75" customHeight="1" x14ac:dyDescent="0.25">
      <c r="A691" s="121">
        <v>12</v>
      </c>
      <c r="B691" s="122" t="s">
        <v>152</v>
      </c>
      <c r="C691" s="119">
        <f t="shared" si="52"/>
        <v>0</v>
      </c>
      <c r="D691" s="121"/>
      <c r="E691" s="121"/>
      <c r="F691" s="121"/>
      <c r="G691" s="121"/>
      <c r="H691" s="121"/>
      <c r="I691" s="121"/>
      <c r="J691" s="121"/>
      <c r="K691" s="123"/>
    </row>
    <row r="692" spans="1:11" s="210" customFormat="1" ht="12.75" customHeight="1" x14ac:dyDescent="0.25">
      <c r="A692" s="121">
        <v>13</v>
      </c>
      <c r="B692" s="122" t="s">
        <v>151</v>
      </c>
      <c r="C692" s="119">
        <f t="shared" si="52"/>
        <v>0</v>
      </c>
      <c r="D692" s="121"/>
      <c r="E692" s="121"/>
      <c r="F692" s="121"/>
      <c r="G692" s="121"/>
      <c r="H692" s="121"/>
      <c r="I692" s="121"/>
      <c r="J692" s="121"/>
      <c r="K692" s="123"/>
    </row>
    <row r="693" spans="1:11" s="210" customFormat="1" ht="12.75" customHeight="1" x14ac:dyDescent="0.25">
      <c r="A693" s="121">
        <v>14</v>
      </c>
      <c r="B693" s="122" t="s">
        <v>150</v>
      </c>
      <c r="C693" s="119">
        <f t="shared" si="52"/>
        <v>0</v>
      </c>
      <c r="D693" s="121"/>
      <c r="E693" s="121"/>
      <c r="F693" s="121"/>
      <c r="G693" s="121"/>
      <c r="H693" s="121"/>
      <c r="I693" s="121"/>
      <c r="J693" s="121"/>
      <c r="K693" s="123"/>
    </row>
    <row r="694" spans="1:11" s="210" customFormat="1" ht="12.75" customHeight="1" x14ac:dyDescent="0.25">
      <c r="A694" s="121">
        <v>15</v>
      </c>
      <c r="B694" s="122" t="s">
        <v>149</v>
      </c>
      <c r="C694" s="119">
        <f t="shared" si="52"/>
        <v>0</v>
      </c>
      <c r="D694" s="112"/>
      <c r="E694" s="112"/>
      <c r="F694" s="112"/>
      <c r="G694" s="112"/>
      <c r="H694" s="112"/>
      <c r="I694" s="112"/>
      <c r="J694" s="112"/>
      <c r="K694" s="123"/>
    </row>
    <row r="695" spans="1:11" s="210" customFormat="1" ht="12.75" customHeight="1" x14ac:dyDescent="0.25">
      <c r="A695" s="121">
        <v>16</v>
      </c>
      <c r="B695" s="122" t="s">
        <v>148</v>
      </c>
      <c r="C695" s="119">
        <f t="shared" si="52"/>
        <v>0</v>
      </c>
      <c r="D695" s="112"/>
      <c r="E695" s="112"/>
      <c r="F695" s="112"/>
      <c r="G695" s="112"/>
      <c r="H695" s="112"/>
      <c r="I695" s="112"/>
      <c r="J695" s="112"/>
      <c r="K695" s="123"/>
    </row>
    <row r="696" spans="1:11" s="210" customFormat="1" ht="12.75" customHeight="1" x14ac:dyDescent="0.25">
      <c r="A696" s="121">
        <v>17</v>
      </c>
      <c r="B696" s="122" t="s">
        <v>147</v>
      </c>
      <c r="C696" s="119">
        <f t="shared" si="52"/>
        <v>0</v>
      </c>
      <c r="D696" s="112"/>
      <c r="E696" s="112"/>
      <c r="F696" s="112"/>
      <c r="G696" s="112"/>
      <c r="H696" s="112"/>
      <c r="I696" s="112"/>
      <c r="J696" s="112"/>
      <c r="K696" s="123"/>
    </row>
    <row r="697" spans="1:11" s="210" customFormat="1" ht="12.75" customHeight="1" x14ac:dyDescent="0.25">
      <c r="A697" s="121">
        <v>18</v>
      </c>
      <c r="B697" s="122" t="s">
        <v>146</v>
      </c>
      <c r="C697" s="119">
        <f t="shared" si="52"/>
        <v>0</v>
      </c>
      <c r="D697" s="112"/>
      <c r="E697" s="112"/>
      <c r="F697" s="112"/>
      <c r="G697" s="112"/>
      <c r="H697" s="112"/>
      <c r="I697" s="112"/>
      <c r="J697" s="112"/>
      <c r="K697" s="123"/>
    </row>
    <row r="698" spans="1:11" s="210" customFormat="1" ht="12.75" customHeight="1" x14ac:dyDescent="0.25">
      <c r="A698" s="121">
        <v>19</v>
      </c>
      <c r="B698" s="122" t="s">
        <v>145</v>
      </c>
      <c r="C698" s="119">
        <f t="shared" si="52"/>
        <v>0</v>
      </c>
      <c r="D698" s="112"/>
      <c r="E698" s="112"/>
      <c r="F698" s="112"/>
      <c r="G698" s="112"/>
      <c r="H698" s="112"/>
      <c r="I698" s="112"/>
      <c r="J698" s="112"/>
      <c r="K698" s="123"/>
    </row>
    <row r="699" spans="1:11" s="210" customFormat="1" ht="12.75" customHeight="1" x14ac:dyDescent="0.25">
      <c r="A699" s="121">
        <v>20</v>
      </c>
      <c r="B699" s="122" t="s">
        <v>144</v>
      </c>
      <c r="C699" s="119">
        <f t="shared" si="52"/>
        <v>0</v>
      </c>
      <c r="D699" s="112"/>
      <c r="E699" s="112"/>
      <c r="F699" s="112"/>
      <c r="G699" s="112"/>
      <c r="H699" s="112"/>
      <c r="I699" s="112"/>
      <c r="J699" s="112"/>
      <c r="K699" s="123"/>
    </row>
    <row r="700" spans="1:11" s="210" customFormat="1" ht="12.75" customHeight="1" x14ac:dyDescent="0.25">
      <c r="A700" s="121">
        <v>21</v>
      </c>
      <c r="B700" s="122" t="s">
        <v>143</v>
      </c>
      <c r="C700" s="119">
        <f t="shared" si="52"/>
        <v>0</v>
      </c>
      <c r="D700" s="112"/>
      <c r="E700" s="112"/>
      <c r="F700" s="112"/>
      <c r="G700" s="112"/>
      <c r="H700" s="112"/>
      <c r="I700" s="112"/>
      <c r="J700" s="112"/>
      <c r="K700" s="123"/>
    </row>
    <row r="701" spans="1:11" s="210" customFormat="1" ht="12.75" customHeight="1" x14ac:dyDescent="0.25">
      <c r="A701" s="121">
        <v>22</v>
      </c>
      <c r="B701" s="122" t="s">
        <v>142</v>
      </c>
      <c r="C701" s="119">
        <f t="shared" si="52"/>
        <v>0</v>
      </c>
      <c r="D701" s="112"/>
      <c r="E701" s="112"/>
      <c r="F701" s="112"/>
      <c r="G701" s="112"/>
      <c r="H701" s="112"/>
      <c r="I701" s="112"/>
      <c r="J701" s="112"/>
      <c r="K701" s="123"/>
    </row>
    <row r="702" spans="1:11" s="210" customFormat="1" ht="12.75" customHeight="1" x14ac:dyDescent="0.25">
      <c r="A702" s="121">
        <v>23</v>
      </c>
      <c r="B702" s="122" t="s">
        <v>141</v>
      </c>
      <c r="C702" s="119">
        <f t="shared" si="52"/>
        <v>0</v>
      </c>
      <c r="D702" s="112"/>
      <c r="E702" s="112"/>
      <c r="F702" s="112"/>
      <c r="G702" s="112"/>
      <c r="H702" s="112"/>
      <c r="I702" s="112"/>
      <c r="J702" s="112"/>
      <c r="K702" s="123"/>
    </row>
    <row r="703" spans="1:11" s="210" customFormat="1" ht="12.75" customHeight="1" x14ac:dyDescent="0.25">
      <c r="A703" s="121">
        <v>24</v>
      </c>
      <c r="B703" s="122" t="s">
        <v>140</v>
      </c>
      <c r="C703" s="119">
        <f t="shared" si="52"/>
        <v>0</v>
      </c>
      <c r="D703" s="112"/>
      <c r="E703" s="112"/>
      <c r="F703" s="112"/>
      <c r="G703" s="112"/>
      <c r="H703" s="112"/>
      <c r="I703" s="112"/>
      <c r="J703" s="112"/>
      <c r="K703" s="123"/>
    </row>
    <row r="704" spans="1:11" s="210" customFormat="1" ht="12.75" customHeight="1" x14ac:dyDescent="0.25">
      <c r="A704" s="121">
        <v>25</v>
      </c>
      <c r="B704" s="122" t="s">
        <v>139</v>
      </c>
      <c r="C704" s="119">
        <f t="shared" si="52"/>
        <v>0</v>
      </c>
      <c r="D704" s="112"/>
      <c r="E704" s="112"/>
      <c r="F704" s="112"/>
      <c r="G704" s="112"/>
      <c r="H704" s="112"/>
      <c r="I704" s="112"/>
      <c r="J704" s="112"/>
      <c r="K704" s="123"/>
    </row>
    <row r="705" spans="1:11" s="210" customFormat="1" ht="12.75" customHeight="1" x14ac:dyDescent="0.25">
      <c r="A705" s="121">
        <v>26</v>
      </c>
      <c r="B705" s="122" t="s">
        <v>138</v>
      </c>
      <c r="C705" s="119">
        <f t="shared" si="52"/>
        <v>0</v>
      </c>
      <c r="D705" s="112"/>
      <c r="E705" s="112"/>
      <c r="F705" s="112"/>
      <c r="G705" s="112"/>
      <c r="H705" s="112"/>
      <c r="I705" s="112"/>
      <c r="J705" s="112"/>
      <c r="K705" s="123"/>
    </row>
    <row r="706" spans="1:11" s="210" customFormat="1" ht="12.75" customHeight="1" x14ac:dyDescent="0.25">
      <c r="A706" s="121">
        <v>27</v>
      </c>
      <c r="B706" s="122" t="s">
        <v>137</v>
      </c>
      <c r="C706" s="119">
        <f t="shared" si="52"/>
        <v>0</v>
      </c>
      <c r="D706" s="112"/>
      <c r="E706" s="112"/>
      <c r="F706" s="112"/>
      <c r="G706" s="112"/>
      <c r="H706" s="112"/>
      <c r="I706" s="112"/>
      <c r="J706" s="112"/>
      <c r="K706" s="123"/>
    </row>
    <row r="707" spans="1:11" s="210" customFormat="1" ht="12.75" customHeight="1" x14ac:dyDescent="0.25">
      <c r="A707" s="121">
        <v>28</v>
      </c>
      <c r="B707" s="122" t="s">
        <v>136</v>
      </c>
      <c r="C707" s="119">
        <f t="shared" si="52"/>
        <v>0</v>
      </c>
      <c r="D707" s="119"/>
      <c r="E707" s="112"/>
      <c r="F707" s="112"/>
      <c r="G707" s="112"/>
      <c r="H707" s="112"/>
      <c r="I707" s="112"/>
      <c r="J707" s="112"/>
      <c r="K707" s="123"/>
    </row>
    <row r="708" spans="1:11" s="210" customFormat="1" ht="12.75" customHeight="1" x14ac:dyDescent="0.25">
      <c r="A708" s="121">
        <v>29</v>
      </c>
      <c r="B708" s="122" t="s">
        <v>135</v>
      </c>
      <c r="C708" s="119">
        <f t="shared" si="52"/>
        <v>0</v>
      </c>
      <c r="D708" s="119"/>
      <c r="E708" s="112"/>
      <c r="F708" s="112"/>
      <c r="G708" s="112"/>
      <c r="H708" s="112"/>
      <c r="I708" s="112"/>
      <c r="J708" s="112"/>
      <c r="K708" s="123"/>
    </row>
    <row r="709" spans="1:11" s="210" customFormat="1" ht="12.75" customHeight="1" x14ac:dyDescent="0.25">
      <c r="A709" s="121">
        <v>30</v>
      </c>
      <c r="B709" s="122" t="s">
        <v>134</v>
      </c>
      <c r="C709" s="119">
        <f t="shared" si="52"/>
        <v>0</v>
      </c>
      <c r="D709" s="119"/>
      <c r="E709" s="112"/>
      <c r="F709" s="112"/>
      <c r="G709" s="112"/>
      <c r="H709" s="112"/>
      <c r="I709" s="112"/>
      <c r="J709" s="112"/>
      <c r="K709" s="123"/>
    </row>
    <row r="710" spans="1:11" s="210" customFormat="1" ht="12.75" customHeight="1" x14ac:dyDescent="0.25">
      <c r="A710" s="267" t="s">
        <v>11</v>
      </c>
      <c r="B710" s="269"/>
      <c r="C710" s="119">
        <f t="shared" si="52"/>
        <v>81</v>
      </c>
      <c r="D710" s="192">
        <f t="shared" ref="D710:I710" si="53">SUM(D680:D709)</f>
        <v>81</v>
      </c>
      <c r="E710" s="192">
        <f t="shared" si="53"/>
        <v>0</v>
      </c>
      <c r="F710" s="192">
        <f t="shared" si="53"/>
        <v>0</v>
      </c>
      <c r="G710" s="192">
        <f t="shared" si="53"/>
        <v>0</v>
      </c>
      <c r="H710" s="192">
        <f t="shared" si="53"/>
        <v>28</v>
      </c>
      <c r="I710" s="192">
        <f t="shared" si="53"/>
        <v>53</v>
      </c>
      <c r="J710" s="123"/>
      <c r="K710" s="123"/>
    </row>
    <row r="711" spans="1:11" s="210" customFormat="1" ht="12.75" customHeight="1" x14ac:dyDescent="0.2">
      <c r="A711" s="326" t="s">
        <v>193</v>
      </c>
      <c r="B711" s="326"/>
      <c r="C711" s="326"/>
      <c r="D711" s="326"/>
      <c r="E711" s="326"/>
      <c r="F711" s="326"/>
      <c r="G711" s="326"/>
      <c r="H711" s="326"/>
      <c r="I711" s="326"/>
      <c r="J711" s="183"/>
      <c r="K711" s="183"/>
    </row>
    <row r="712" spans="1:11" s="210" customFormat="1" ht="12.75" customHeight="1" x14ac:dyDescent="0.25">
      <c r="A712" s="121">
        <v>1</v>
      </c>
      <c r="B712" s="122" t="s">
        <v>163</v>
      </c>
      <c r="C712" s="119">
        <f t="shared" ref="C712:C742" si="54">D712+E712+F712+G712</f>
        <v>127</v>
      </c>
      <c r="D712" s="121">
        <v>52</v>
      </c>
      <c r="E712" s="121">
        <v>75</v>
      </c>
      <c r="F712" s="121"/>
      <c r="G712" s="121"/>
      <c r="H712" s="121">
        <v>18</v>
      </c>
      <c r="I712" s="121">
        <v>110</v>
      </c>
      <c r="J712" s="123"/>
      <c r="K712" s="123"/>
    </row>
    <row r="713" spans="1:11" s="210" customFormat="1" ht="12.75" customHeight="1" x14ac:dyDescent="0.25">
      <c r="A713" s="121">
        <v>2</v>
      </c>
      <c r="B713" s="122" t="s">
        <v>162</v>
      </c>
      <c r="C713" s="119">
        <f t="shared" si="54"/>
        <v>2</v>
      </c>
      <c r="D713" s="121">
        <v>1</v>
      </c>
      <c r="E713" s="121">
        <v>1</v>
      </c>
      <c r="F713" s="121"/>
      <c r="G713" s="121"/>
      <c r="H713" s="121">
        <v>1</v>
      </c>
      <c r="I713" s="121">
        <v>1</v>
      </c>
      <c r="J713" s="123"/>
      <c r="K713" s="123"/>
    </row>
    <row r="714" spans="1:11" s="210" customFormat="1" ht="12.75" customHeight="1" x14ac:dyDescent="0.25">
      <c r="A714" s="121">
        <v>3</v>
      </c>
      <c r="B714" s="122" t="s">
        <v>161</v>
      </c>
      <c r="C714" s="119">
        <f t="shared" si="54"/>
        <v>2</v>
      </c>
      <c r="D714" s="121">
        <v>1</v>
      </c>
      <c r="E714" s="121">
        <v>1</v>
      </c>
      <c r="F714" s="121"/>
      <c r="G714" s="121"/>
      <c r="H714" s="121">
        <v>1</v>
      </c>
      <c r="I714" s="121">
        <v>1</v>
      </c>
      <c r="J714" s="123"/>
      <c r="K714" s="123"/>
    </row>
    <row r="715" spans="1:11" s="210" customFormat="1" ht="12.75" customHeight="1" x14ac:dyDescent="0.25">
      <c r="A715" s="121">
        <v>4</v>
      </c>
      <c r="B715" s="122" t="s">
        <v>160</v>
      </c>
      <c r="C715" s="119">
        <f t="shared" si="54"/>
        <v>2</v>
      </c>
      <c r="D715" s="121">
        <v>1</v>
      </c>
      <c r="E715" s="121">
        <v>1</v>
      </c>
      <c r="F715" s="121"/>
      <c r="G715" s="121"/>
      <c r="H715" s="121">
        <v>1</v>
      </c>
      <c r="I715" s="121">
        <v>1</v>
      </c>
      <c r="J715" s="123"/>
      <c r="K715" s="123"/>
    </row>
    <row r="716" spans="1:11" s="210" customFormat="1" ht="12.75" customHeight="1" x14ac:dyDescent="0.25">
      <c r="A716" s="121">
        <v>5</v>
      </c>
      <c r="B716" s="122" t="s">
        <v>159</v>
      </c>
      <c r="C716" s="119">
        <f t="shared" si="54"/>
        <v>4</v>
      </c>
      <c r="D716" s="121">
        <v>1</v>
      </c>
      <c r="E716" s="121">
        <v>3</v>
      </c>
      <c r="F716" s="121"/>
      <c r="G716" s="121"/>
      <c r="H716" s="121">
        <v>1</v>
      </c>
      <c r="I716" s="121">
        <v>3</v>
      </c>
      <c r="J716" s="123"/>
      <c r="K716" s="123"/>
    </row>
    <row r="717" spans="1:11" s="210" customFormat="1" ht="12.75" customHeight="1" x14ac:dyDescent="0.25">
      <c r="A717" s="121">
        <v>6</v>
      </c>
      <c r="B717" s="122" t="s">
        <v>158</v>
      </c>
      <c r="C717" s="119">
        <f t="shared" si="54"/>
        <v>0</v>
      </c>
      <c r="D717" s="121"/>
      <c r="E717" s="121"/>
      <c r="F717" s="121"/>
      <c r="G717" s="121"/>
      <c r="H717" s="121"/>
      <c r="I717" s="121"/>
      <c r="J717" s="123"/>
      <c r="K717" s="123"/>
    </row>
    <row r="718" spans="1:11" s="210" customFormat="1" ht="12.75" customHeight="1" x14ac:dyDescent="0.25">
      <c r="A718" s="121">
        <v>7</v>
      </c>
      <c r="B718" s="122" t="s">
        <v>157</v>
      </c>
      <c r="C718" s="119">
        <f t="shared" si="54"/>
        <v>0</v>
      </c>
      <c r="D718" s="121"/>
      <c r="E718" s="121"/>
      <c r="F718" s="121"/>
      <c r="G718" s="121"/>
      <c r="H718" s="121"/>
      <c r="I718" s="121"/>
      <c r="J718" s="123"/>
      <c r="K718" s="123"/>
    </row>
    <row r="719" spans="1:11" s="210" customFormat="1" ht="12.75" customHeight="1" x14ac:dyDescent="0.25">
      <c r="A719" s="121">
        <v>8</v>
      </c>
      <c r="B719" s="122" t="s">
        <v>156</v>
      </c>
      <c r="C719" s="119">
        <f t="shared" si="54"/>
        <v>0</v>
      </c>
      <c r="D719" s="121"/>
      <c r="E719" s="121"/>
      <c r="F719" s="121"/>
      <c r="G719" s="121"/>
      <c r="H719" s="121"/>
      <c r="I719" s="121"/>
      <c r="J719" s="123"/>
      <c r="K719" s="123"/>
    </row>
    <row r="720" spans="1:11" s="210" customFormat="1" ht="12.75" customHeight="1" x14ac:dyDescent="0.25">
      <c r="A720" s="121">
        <v>9</v>
      </c>
      <c r="B720" s="122" t="s">
        <v>155</v>
      </c>
      <c r="C720" s="119">
        <f t="shared" si="54"/>
        <v>0</v>
      </c>
      <c r="D720" s="121"/>
      <c r="E720" s="121"/>
      <c r="F720" s="121"/>
      <c r="G720" s="121"/>
      <c r="H720" s="121"/>
      <c r="I720" s="121"/>
      <c r="J720" s="123"/>
      <c r="K720" s="123"/>
    </row>
    <row r="721" spans="1:11" s="210" customFormat="1" ht="12.75" customHeight="1" x14ac:dyDescent="0.25">
      <c r="A721" s="121">
        <v>10</v>
      </c>
      <c r="B721" s="122" t="s">
        <v>154</v>
      </c>
      <c r="C721" s="119">
        <f t="shared" si="54"/>
        <v>0</v>
      </c>
      <c r="D721" s="121"/>
      <c r="E721" s="121"/>
      <c r="F721" s="121"/>
      <c r="G721" s="121"/>
      <c r="H721" s="121"/>
      <c r="I721" s="121"/>
      <c r="J721" s="123"/>
      <c r="K721" s="123"/>
    </row>
    <row r="722" spans="1:11" s="210" customFormat="1" ht="12.75" customHeight="1" x14ac:dyDescent="0.25">
      <c r="A722" s="121">
        <v>11</v>
      </c>
      <c r="B722" s="122" t="s">
        <v>153</v>
      </c>
      <c r="C722" s="119">
        <f t="shared" si="54"/>
        <v>0</v>
      </c>
      <c r="D722" s="121"/>
      <c r="E722" s="121"/>
      <c r="F722" s="121"/>
      <c r="G722" s="121"/>
      <c r="H722" s="121"/>
      <c r="I722" s="121"/>
      <c r="J722" s="123"/>
      <c r="K722" s="123"/>
    </row>
    <row r="723" spans="1:11" s="210" customFormat="1" ht="12.75" customHeight="1" x14ac:dyDescent="0.25">
      <c r="A723" s="121">
        <v>12</v>
      </c>
      <c r="B723" s="122" t="s">
        <v>152</v>
      </c>
      <c r="C723" s="119">
        <f t="shared" si="54"/>
        <v>0</v>
      </c>
      <c r="D723" s="121"/>
      <c r="E723" s="121"/>
      <c r="F723" s="121"/>
      <c r="G723" s="121"/>
      <c r="H723" s="121"/>
      <c r="I723" s="121"/>
      <c r="J723" s="123"/>
      <c r="K723" s="123"/>
    </row>
    <row r="724" spans="1:11" s="210" customFormat="1" ht="12.75" customHeight="1" x14ac:dyDescent="0.25">
      <c r="A724" s="121">
        <v>13</v>
      </c>
      <c r="B724" s="122" t="s">
        <v>151</v>
      </c>
      <c r="C724" s="119">
        <f t="shared" si="54"/>
        <v>0</v>
      </c>
      <c r="D724" s="121"/>
      <c r="E724" s="121"/>
      <c r="F724" s="121"/>
      <c r="G724" s="121"/>
      <c r="H724" s="121"/>
      <c r="I724" s="121"/>
      <c r="J724" s="123"/>
      <c r="K724" s="123"/>
    </row>
    <row r="725" spans="1:11" s="210" customFormat="1" ht="12.75" customHeight="1" x14ac:dyDescent="0.25">
      <c r="A725" s="121">
        <v>14</v>
      </c>
      <c r="B725" s="122" t="s">
        <v>150</v>
      </c>
      <c r="C725" s="119">
        <f t="shared" si="54"/>
        <v>0</v>
      </c>
      <c r="D725" s="121"/>
      <c r="E725" s="121"/>
      <c r="F725" s="121"/>
      <c r="G725" s="121"/>
      <c r="H725" s="121"/>
      <c r="I725" s="121"/>
      <c r="J725" s="123"/>
      <c r="K725" s="123"/>
    </row>
    <row r="726" spans="1:11" s="210" customFormat="1" ht="12.75" customHeight="1" x14ac:dyDescent="0.25">
      <c r="A726" s="121">
        <v>15</v>
      </c>
      <c r="B726" s="122" t="s">
        <v>149</v>
      </c>
      <c r="C726" s="119">
        <f t="shared" si="54"/>
        <v>0</v>
      </c>
      <c r="D726" s="112"/>
      <c r="E726" s="112"/>
      <c r="F726" s="112"/>
      <c r="G726" s="112"/>
      <c r="H726" s="112"/>
      <c r="I726" s="112"/>
      <c r="J726" s="123"/>
      <c r="K726" s="123"/>
    </row>
    <row r="727" spans="1:11" s="210" customFormat="1" ht="12.75" customHeight="1" x14ac:dyDescent="0.25">
      <c r="A727" s="121">
        <v>16</v>
      </c>
      <c r="B727" s="122" t="s">
        <v>148</v>
      </c>
      <c r="C727" s="119">
        <f t="shared" si="54"/>
        <v>0</v>
      </c>
      <c r="D727" s="112"/>
      <c r="E727" s="112"/>
      <c r="F727" s="112"/>
      <c r="G727" s="112"/>
      <c r="H727" s="112"/>
      <c r="I727" s="112"/>
      <c r="J727" s="123"/>
      <c r="K727" s="123"/>
    </row>
    <row r="728" spans="1:11" s="210" customFormat="1" ht="12.75" customHeight="1" x14ac:dyDescent="0.25">
      <c r="A728" s="121">
        <v>17</v>
      </c>
      <c r="B728" s="122" t="s">
        <v>147</v>
      </c>
      <c r="C728" s="119">
        <f t="shared" si="54"/>
        <v>0</v>
      </c>
      <c r="D728" s="112"/>
      <c r="E728" s="112"/>
      <c r="F728" s="112"/>
      <c r="G728" s="112"/>
      <c r="H728" s="112"/>
      <c r="I728" s="112"/>
      <c r="J728" s="123"/>
      <c r="K728" s="123"/>
    </row>
    <row r="729" spans="1:11" s="210" customFormat="1" ht="12.75" customHeight="1" x14ac:dyDescent="0.25">
      <c r="A729" s="121">
        <v>18</v>
      </c>
      <c r="B729" s="122" t="s">
        <v>146</v>
      </c>
      <c r="C729" s="119">
        <f t="shared" si="54"/>
        <v>0</v>
      </c>
      <c r="D729" s="112"/>
      <c r="E729" s="112"/>
      <c r="F729" s="112"/>
      <c r="G729" s="112"/>
      <c r="H729" s="112"/>
      <c r="I729" s="112"/>
      <c r="J729" s="123"/>
      <c r="K729" s="123"/>
    </row>
    <row r="730" spans="1:11" s="210" customFormat="1" ht="12.75" customHeight="1" x14ac:dyDescent="0.25">
      <c r="A730" s="121">
        <v>19</v>
      </c>
      <c r="B730" s="122" t="s">
        <v>145</v>
      </c>
      <c r="C730" s="119">
        <f t="shared" si="54"/>
        <v>0</v>
      </c>
      <c r="D730" s="112"/>
      <c r="E730" s="112"/>
      <c r="F730" s="112"/>
      <c r="G730" s="112"/>
      <c r="H730" s="112"/>
      <c r="I730" s="112"/>
      <c r="J730" s="123"/>
      <c r="K730" s="123"/>
    </row>
    <row r="731" spans="1:11" s="210" customFormat="1" ht="12.75" customHeight="1" x14ac:dyDescent="0.25">
      <c r="A731" s="121">
        <v>20</v>
      </c>
      <c r="B731" s="122" t="s">
        <v>144</v>
      </c>
      <c r="C731" s="119">
        <f t="shared" si="54"/>
        <v>0</v>
      </c>
      <c r="D731" s="112"/>
      <c r="E731" s="112"/>
      <c r="F731" s="112"/>
      <c r="G731" s="112"/>
      <c r="H731" s="112"/>
      <c r="I731" s="112"/>
      <c r="J731" s="123"/>
      <c r="K731" s="123"/>
    </row>
    <row r="732" spans="1:11" s="210" customFormat="1" ht="12.75" customHeight="1" x14ac:dyDescent="0.25">
      <c r="A732" s="121">
        <v>21</v>
      </c>
      <c r="B732" s="122" t="s">
        <v>143</v>
      </c>
      <c r="C732" s="119">
        <f t="shared" si="54"/>
        <v>0</v>
      </c>
      <c r="D732" s="112"/>
      <c r="E732" s="112"/>
      <c r="F732" s="112"/>
      <c r="G732" s="112"/>
      <c r="H732" s="112"/>
      <c r="I732" s="112"/>
      <c r="J732" s="123"/>
      <c r="K732" s="123"/>
    </row>
    <row r="733" spans="1:11" s="210" customFormat="1" ht="12.75" customHeight="1" x14ac:dyDescent="0.25">
      <c r="A733" s="121">
        <v>22</v>
      </c>
      <c r="B733" s="122" t="s">
        <v>142</v>
      </c>
      <c r="C733" s="119">
        <f t="shared" si="54"/>
        <v>0</v>
      </c>
      <c r="D733" s="112"/>
      <c r="E733" s="112"/>
      <c r="F733" s="112"/>
      <c r="G733" s="112"/>
      <c r="H733" s="112"/>
      <c r="I733" s="112"/>
      <c r="J733" s="123"/>
      <c r="K733" s="123"/>
    </row>
    <row r="734" spans="1:11" s="210" customFormat="1" ht="12.75" customHeight="1" x14ac:dyDescent="0.25">
      <c r="A734" s="121">
        <v>23</v>
      </c>
      <c r="B734" s="122" t="s">
        <v>141</v>
      </c>
      <c r="C734" s="119">
        <f t="shared" si="54"/>
        <v>0</v>
      </c>
      <c r="D734" s="112"/>
      <c r="E734" s="112"/>
      <c r="F734" s="112"/>
      <c r="G734" s="112"/>
      <c r="H734" s="112"/>
      <c r="I734" s="112"/>
      <c r="J734" s="123"/>
      <c r="K734" s="123"/>
    </row>
    <row r="735" spans="1:11" s="210" customFormat="1" ht="12.75" customHeight="1" x14ac:dyDescent="0.25">
      <c r="A735" s="121">
        <v>24</v>
      </c>
      <c r="B735" s="122" t="s">
        <v>140</v>
      </c>
      <c r="C735" s="119">
        <f t="shared" si="54"/>
        <v>0</v>
      </c>
      <c r="D735" s="112"/>
      <c r="E735" s="112"/>
      <c r="F735" s="112"/>
      <c r="G735" s="112"/>
      <c r="H735" s="112"/>
      <c r="I735" s="112"/>
      <c r="J735" s="123"/>
      <c r="K735" s="123"/>
    </row>
    <row r="736" spans="1:11" s="210" customFormat="1" ht="12.75" customHeight="1" x14ac:dyDescent="0.25">
      <c r="A736" s="121">
        <v>25</v>
      </c>
      <c r="B736" s="122" t="s">
        <v>139</v>
      </c>
      <c r="C736" s="119">
        <f t="shared" si="54"/>
        <v>0</v>
      </c>
      <c r="D736" s="112"/>
      <c r="E736" s="112"/>
      <c r="F736" s="112"/>
      <c r="G736" s="112"/>
      <c r="H736" s="112"/>
      <c r="I736" s="112"/>
      <c r="J736" s="123"/>
      <c r="K736" s="123"/>
    </row>
    <row r="737" spans="1:11" s="210" customFormat="1" ht="12.75" customHeight="1" x14ac:dyDescent="0.25">
      <c r="A737" s="121">
        <v>26</v>
      </c>
      <c r="B737" s="122" t="s">
        <v>138</v>
      </c>
      <c r="C737" s="119">
        <f t="shared" si="54"/>
        <v>0</v>
      </c>
      <c r="D737" s="112"/>
      <c r="E737" s="112"/>
      <c r="F737" s="112"/>
      <c r="G737" s="112"/>
      <c r="H737" s="112"/>
      <c r="I737" s="112"/>
      <c r="J737" s="123"/>
      <c r="K737" s="123"/>
    </row>
    <row r="738" spans="1:11" s="210" customFormat="1" ht="12.75" customHeight="1" x14ac:dyDescent="0.25">
      <c r="A738" s="121">
        <v>27</v>
      </c>
      <c r="B738" s="122" t="s">
        <v>137</v>
      </c>
      <c r="C738" s="119">
        <f t="shared" si="54"/>
        <v>0</v>
      </c>
      <c r="D738" s="112"/>
      <c r="E738" s="112"/>
      <c r="F738" s="112"/>
      <c r="G738" s="112"/>
      <c r="H738" s="112"/>
      <c r="I738" s="112"/>
      <c r="J738" s="123"/>
      <c r="K738" s="123"/>
    </row>
    <row r="739" spans="1:11" s="210" customFormat="1" ht="12.75" customHeight="1" x14ac:dyDescent="0.25">
      <c r="A739" s="121">
        <v>28</v>
      </c>
      <c r="B739" s="122" t="s">
        <v>136</v>
      </c>
      <c r="C739" s="119">
        <f t="shared" si="54"/>
        <v>0</v>
      </c>
      <c r="D739" s="112"/>
      <c r="E739" s="112"/>
      <c r="F739" s="112"/>
      <c r="G739" s="112"/>
      <c r="H739" s="112"/>
      <c r="I739" s="112"/>
      <c r="J739" s="123"/>
      <c r="K739" s="123"/>
    </row>
    <row r="740" spans="1:11" s="210" customFormat="1" ht="12.75" customHeight="1" x14ac:dyDescent="0.25">
      <c r="A740" s="121">
        <v>29</v>
      </c>
      <c r="B740" s="122" t="s">
        <v>135</v>
      </c>
      <c r="C740" s="119">
        <f t="shared" si="54"/>
        <v>0</v>
      </c>
      <c r="D740" s="112"/>
      <c r="E740" s="112"/>
      <c r="F740" s="112"/>
      <c r="G740" s="112"/>
      <c r="H740" s="112"/>
      <c r="I740" s="112"/>
      <c r="J740" s="123"/>
      <c r="K740" s="123"/>
    </row>
    <row r="741" spans="1:11" s="210" customFormat="1" ht="12.75" customHeight="1" x14ac:dyDescent="0.25">
      <c r="A741" s="121">
        <v>30</v>
      </c>
      <c r="B741" s="122" t="s">
        <v>134</v>
      </c>
      <c r="C741" s="119">
        <f t="shared" si="54"/>
        <v>1</v>
      </c>
      <c r="D741" s="121">
        <v>1</v>
      </c>
      <c r="E741" s="112"/>
      <c r="F741" s="112"/>
      <c r="G741" s="112"/>
      <c r="H741" s="112"/>
      <c r="I741" s="112"/>
      <c r="J741" s="123"/>
      <c r="K741" s="123"/>
    </row>
    <row r="742" spans="1:11" s="210" customFormat="1" ht="12.75" customHeight="1" x14ac:dyDescent="0.25">
      <c r="A742" s="267" t="s">
        <v>11</v>
      </c>
      <c r="B742" s="269"/>
      <c r="C742" s="119">
        <f t="shared" si="54"/>
        <v>138</v>
      </c>
      <c r="D742" s="192">
        <f t="shared" ref="D742:I742" si="55">SUM(D712:D741)</f>
        <v>57</v>
      </c>
      <c r="E742" s="192">
        <f t="shared" si="55"/>
        <v>81</v>
      </c>
      <c r="F742" s="192">
        <f t="shared" si="55"/>
        <v>0</v>
      </c>
      <c r="G742" s="192">
        <f t="shared" si="55"/>
        <v>0</v>
      </c>
      <c r="H742" s="192">
        <f t="shared" si="55"/>
        <v>22</v>
      </c>
      <c r="I742" s="192">
        <f t="shared" si="55"/>
        <v>116</v>
      </c>
      <c r="J742" s="123"/>
      <c r="K742" s="123"/>
    </row>
    <row r="743" spans="1:11" s="210" customFormat="1" ht="12.75" customHeight="1" x14ac:dyDescent="0.2">
      <c r="A743" s="326" t="s">
        <v>194</v>
      </c>
      <c r="B743" s="326"/>
      <c r="C743" s="326"/>
      <c r="D743" s="326"/>
      <c r="E743" s="326"/>
      <c r="F743" s="326"/>
      <c r="G743" s="326"/>
      <c r="H743" s="326"/>
      <c r="I743" s="326"/>
      <c r="J743" s="183"/>
      <c r="K743" s="183"/>
    </row>
    <row r="744" spans="1:11" s="210" customFormat="1" ht="12.75" customHeight="1" x14ac:dyDescent="0.25">
      <c r="A744" s="121">
        <v>1</v>
      </c>
      <c r="B744" s="122" t="s">
        <v>163</v>
      </c>
      <c r="C744" s="119">
        <f t="shared" ref="C744:C774" si="56">D744+E744+F744+G744</f>
        <v>39</v>
      </c>
      <c r="D744" s="121"/>
      <c r="E744" s="121">
        <v>39</v>
      </c>
      <c r="F744" s="121"/>
      <c r="G744" s="121"/>
      <c r="H744" s="121">
        <v>13</v>
      </c>
      <c r="I744" s="121">
        <v>26</v>
      </c>
      <c r="J744" s="123"/>
      <c r="K744" s="123"/>
    </row>
    <row r="745" spans="1:11" s="210" customFormat="1" ht="12.75" customHeight="1" x14ac:dyDescent="0.25">
      <c r="A745" s="121">
        <v>2</v>
      </c>
      <c r="B745" s="122" t="s">
        <v>162</v>
      </c>
      <c r="C745" s="119">
        <f t="shared" si="56"/>
        <v>1</v>
      </c>
      <c r="D745" s="121"/>
      <c r="E745" s="121">
        <v>1</v>
      </c>
      <c r="F745" s="121"/>
      <c r="G745" s="121"/>
      <c r="H745" s="121"/>
      <c r="I745" s="121">
        <v>1</v>
      </c>
      <c r="J745" s="123"/>
      <c r="K745" s="123"/>
    </row>
    <row r="746" spans="1:11" s="210" customFormat="1" ht="12.75" customHeight="1" x14ac:dyDescent="0.25">
      <c r="A746" s="121">
        <v>3</v>
      </c>
      <c r="B746" s="122" t="s">
        <v>161</v>
      </c>
      <c r="C746" s="119">
        <f t="shared" si="56"/>
        <v>1</v>
      </c>
      <c r="D746" s="121"/>
      <c r="E746" s="121">
        <v>1</v>
      </c>
      <c r="F746" s="121"/>
      <c r="G746" s="121"/>
      <c r="H746" s="121"/>
      <c r="I746" s="121">
        <v>1</v>
      </c>
      <c r="J746" s="123"/>
      <c r="K746" s="123"/>
    </row>
    <row r="747" spans="1:11" s="210" customFormat="1" ht="12.75" customHeight="1" x14ac:dyDescent="0.25">
      <c r="A747" s="121">
        <v>4</v>
      </c>
      <c r="B747" s="122" t="s">
        <v>160</v>
      </c>
      <c r="C747" s="119">
        <f t="shared" si="56"/>
        <v>1</v>
      </c>
      <c r="D747" s="121"/>
      <c r="E747" s="121">
        <v>1</v>
      </c>
      <c r="F747" s="121"/>
      <c r="G747" s="121"/>
      <c r="H747" s="121"/>
      <c r="I747" s="121">
        <v>1</v>
      </c>
      <c r="J747" s="123"/>
      <c r="K747" s="123"/>
    </row>
    <row r="748" spans="1:11" s="210" customFormat="1" ht="12.75" customHeight="1" x14ac:dyDescent="0.25">
      <c r="A748" s="121">
        <v>5</v>
      </c>
      <c r="B748" s="122" t="s">
        <v>159</v>
      </c>
      <c r="C748" s="119">
        <f t="shared" si="56"/>
        <v>0</v>
      </c>
      <c r="D748" s="121"/>
      <c r="E748" s="121"/>
      <c r="F748" s="121"/>
      <c r="G748" s="121"/>
      <c r="H748" s="121"/>
      <c r="I748" s="121"/>
      <c r="J748" s="123"/>
      <c r="K748" s="123"/>
    </row>
    <row r="749" spans="1:11" s="210" customFormat="1" ht="12.75" customHeight="1" x14ac:dyDescent="0.25">
      <c r="A749" s="121">
        <v>6</v>
      </c>
      <c r="B749" s="122" t="s">
        <v>158</v>
      </c>
      <c r="C749" s="119">
        <f t="shared" si="56"/>
        <v>1</v>
      </c>
      <c r="D749" s="121"/>
      <c r="E749" s="121">
        <v>1</v>
      </c>
      <c r="F749" s="121"/>
      <c r="G749" s="121"/>
      <c r="H749" s="121"/>
      <c r="I749" s="121">
        <v>1</v>
      </c>
      <c r="J749" s="123"/>
      <c r="K749" s="123"/>
    </row>
    <row r="750" spans="1:11" s="210" customFormat="1" ht="12.75" customHeight="1" x14ac:dyDescent="0.25">
      <c r="A750" s="121">
        <v>7</v>
      </c>
      <c r="B750" s="122" t="s">
        <v>157</v>
      </c>
      <c r="C750" s="119">
        <f t="shared" si="56"/>
        <v>0</v>
      </c>
      <c r="D750" s="121"/>
      <c r="E750" s="121"/>
      <c r="F750" s="121"/>
      <c r="G750" s="121"/>
      <c r="H750" s="121"/>
      <c r="I750" s="121"/>
      <c r="J750" s="123"/>
      <c r="K750" s="123"/>
    </row>
    <row r="751" spans="1:11" s="210" customFormat="1" ht="12.75" customHeight="1" x14ac:dyDescent="0.25">
      <c r="A751" s="121">
        <v>8</v>
      </c>
      <c r="B751" s="122" t="s">
        <v>156</v>
      </c>
      <c r="C751" s="119">
        <f t="shared" si="56"/>
        <v>1</v>
      </c>
      <c r="D751" s="121"/>
      <c r="E751" s="121">
        <v>1</v>
      </c>
      <c r="F751" s="121"/>
      <c r="G751" s="121"/>
      <c r="H751" s="121"/>
      <c r="I751" s="121">
        <v>1</v>
      </c>
      <c r="J751" s="123"/>
      <c r="K751" s="123"/>
    </row>
    <row r="752" spans="1:11" s="210" customFormat="1" ht="12.75" customHeight="1" x14ac:dyDescent="0.25">
      <c r="A752" s="121">
        <v>9</v>
      </c>
      <c r="B752" s="122" t="s">
        <v>155</v>
      </c>
      <c r="C752" s="119">
        <f t="shared" si="56"/>
        <v>0</v>
      </c>
      <c r="D752" s="121"/>
      <c r="E752" s="121"/>
      <c r="F752" s="121"/>
      <c r="G752" s="121"/>
      <c r="H752" s="121"/>
      <c r="I752" s="121"/>
      <c r="J752" s="123"/>
      <c r="K752" s="123"/>
    </row>
    <row r="753" spans="1:11" s="210" customFormat="1" ht="12.75" customHeight="1" x14ac:dyDescent="0.25">
      <c r="A753" s="121">
        <v>10</v>
      </c>
      <c r="B753" s="122" t="s">
        <v>154</v>
      </c>
      <c r="C753" s="119">
        <f t="shared" si="56"/>
        <v>0</v>
      </c>
      <c r="D753" s="121"/>
      <c r="E753" s="121"/>
      <c r="F753" s="121"/>
      <c r="G753" s="121"/>
      <c r="H753" s="121"/>
      <c r="I753" s="121"/>
      <c r="J753" s="123"/>
      <c r="K753" s="123"/>
    </row>
    <row r="754" spans="1:11" s="210" customFormat="1" ht="12.75" customHeight="1" x14ac:dyDescent="0.25">
      <c r="A754" s="121">
        <v>11</v>
      </c>
      <c r="B754" s="122" t="s">
        <v>153</v>
      </c>
      <c r="C754" s="119">
        <f t="shared" si="56"/>
        <v>0</v>
      </c>
      <c r="D754" s="121"/>
      <c r="E754" s="121"/>
      <c r="F754" s="121"/>
      <c r="G754" s="121"/>
      <c r="H754" s="121"/>
      <c r="I754" s="121"/>
      <c r="J754" s="123"/>
      <c r="K754" s="123"/>
    </row>
    <row r="755" spans="1:11" s="210" customFormat="1" ht="12.75" customHeight="1" x14ac:dyDescent="0.25">
      <c r="A755" s="121">
        <v>12</v>
      </c>
      <c r="B755" s="122" t="s">
        <v>152</v>
      </c>
      <c r="C755" s="119">
        <f t="shared" si="56"/>
        <v>0</v>
      </c>
      <c r="D755" s="121"/>
      <c r="E755" s="121"/>
      <c r="F755" s="121"/>
      <c r="G755" s="121"/>
      <c r="H755" s="121"/>
      <c r="I755" s="121"/>
      <c r="J755" s="123"/>
      <c r="K755" s="123"/>
    </row>
    <row r="756" spans="1:11" s="210" customFormat="1" ht="12.75" customHeight="1" x14ac:dyDescent="0.25">
      <c r="A756" s="121">
        <v>13</v>
      </c>
      <c r="B756" s="122" t="s">
        <v>151</v>
      </c>
      <c r="C756" s="119">
        <f t="shared" si="56"/>
        <v>0</v>
      </c>
      <c r="D756" s="121"/>
      <c r="E756" s="121"/>
      <c r="F756" s="121"/>
      <c r="G756" s="121"/>
      <c r="H756" s="121"/>
      <c r="I756" s="121"/>
      <c r="J756" s="123"/>
      <c r="K756" s="123"/>
    </row>
    <row r="757" spans="1:11" s="210" customFormat="1" ht="12.75" customHeight="1" x14ac:dyDescent="0.25">
      <c r="A757" s="121">
        <v>14</v>
      </c>
      <c r="B757" s="122" t="s">
        <v>150</v>
      </c>
      <c r="C757" s="119">
        <f t="shared" si="56"/>
        <v>0</v>
      </c>
      <c r="D757" s="121"/>
      <c r="E757" s="121"/>
      <c r="F757" s="121"/>
      <c r="G757" s="121"/>
      <c r="H757" s="121"/>
      <c r="I757" s="121"/>
      <c r="J757" s="123"/>
      <c r="K757" s="123"/>
    </row>
    <row r="758" spans="1:11" s="210" customFormat="1" ht="12.75" customHeight="1" x14ac:dyDescent="0.25">
      <c r="A758" s="121">
        <v>15</v>
      </c>
      <c r="B758" s="122" t="s">
        <v>149</v>
      </c>
      <c r="C758" s="119">
        <f t="shared" si="56"/>
        <v>0</v>
      </c>
      <c r="D758" s="112"/>
      <c r="E758" s="112"/>
      <c r="F758" s="112"/>
      <c r="G758" s="112"/>
      <c r="H758" s="112"/>
      <c r="I758" s="112"/>
      <c r="J758" s="123"/>
      <c r="K758" s="123"/>
    </row>
    <row r="759" spans="1:11" s="210" customFormat="1" ht="12.75" customHeight="1" x14ac:dyDescent="0.25">
      <c r="A759" s="121">
        <v>16</v>
      </c>
      <c r="B759" s="122" t="s">
        <v>148</v>
      </c>
      <c r="C759" s="119">
        <f t="shared" si="56"/>
        <v>0</v>
      </c>
      <c r="D759" s="112"/>
      <c r="E759" s="112"/>
      <c r="F759" s="112"/>
      <c r="G759" s="112"/>
      <c r="H759" s="112"/>
      <c r="I759" s="112"/>
      <c r="J759" s="123"/>
      <c r="K759" s="123"/>
    </row>
    <row r="760" spans="1:11" s="210" customFormat="1" ht="12.75" customHeight="1" x14ac:dyDescent="0.25">
      <c r="A760" s="121">
        <v>17</v>
      </c>
      <c r="B760" s="122" t="s">
        <v>147</v>
      </c>
      <c r="C760" s="119">
        <f t="shared" si="56"/>
        <v>0</v>
      </c>
      <c r="D760" s="112"/>
      <c r="E760" s="112"/>
      <c r="F760" s="112"/>
      <c r="G760" s="112"/>
      <c r="H760" s="112"/>
      <c r="I760" s="112"/>
      <c r="J760" s="123"/>
      <c r="K760" s="123"/>
    </row>
    <row r="761" spans="1:11" s="210" customFormat="1" ht="12.75" customHeight="1" x14ac:dyDescent="0.25">
      <c r="A761" s="121">
        <v>18</v>
      </c>
      <c r="B761" s="122" t="s">
        <v>146</v>
      </c>
      <c r="C761" s="119">
        <f t="shared" si="56"/>
        <v>0</v>
      </c>
      <c r="D761" s="112"/>
      <c r="E761" s="112"/>
      <c r="F761" s="112"/>
      <c r="G761" s="112"/>
      <c r="H761" s="112"/>
      <c r="I761" s="112"/>
      <c r="J761" s="123"/>
      <c r="K761" s="123"/>
    </row>
    <row r="762" spans="1:11" s="210" customFormat="1" ht="12.75" customHeight="1" x14ac:dyDescent="0.25">
      <c r="A762" s="121">
        <v>19</v>
      </c>
      <c r="B762" s="122" t="s">
        <v>145</v>
      </c>
      <c r="C762" s="119">
        <f t="shared" si="56"/>
        <v>0</v>
      </c>
      <c r="D762" s="112"/>
      <c r="E762" s="112"/>
      <c r="F762" s="112"/>
      <c r="G762" s="112"/>
      <c r="H762" s="112"/>
      <c r="I762" s="112"/>
      <c r="J762" s="123"/>
      <c r="K762" s="123"/>
    </row>
    <row r="763" spans="1:11" s="210" customFormat="1" ht="12.75" customHeight="1" x14ac:dyDescent="0.25">
      <c r="A763" s="121">
        <v>20</v>
      </c>
      <c r="B763" s="122" t="s">
        <v>144</v>
      </c>
      <c r="C763" s="119">
        <f t="shared" si="56"/>
        <v>0</v>
      </c>
      <c r="D763" s="112"/>
      <c r="E763" s="112"/>
      <c r="F763" s="112"/>
      <c r="G763" s="112"/>
      <c r="H763" s="112"/>
      <c r="I763" s="112"/>
      <c r="J763" s="123"/>
      <c r="K763" s="123"/>
    </row>
    <row r="764" spans="1:11" s="210" customFormat="1" ht="12.75" customHeight="1" x14ac:dyDescent="0.25">
      <c r="A764" s="121">
        <v>21</v>
      </c>
      <c r="B764" s="122" t="s">
        <v>143</v>
      </c>
      <c r="C764" s="119">
        <f t="shared" si="56"/>
        <v>0</v>
      </c>
      <c r="D764" s="112"/>
      <c r="E764" s="112"/>
      <c r="F764" s="112"/>
      <c r="G764" s="112"/>
      <c r="H764" s="112"/>
      <c r="I764" s="112"/>
      <c r="J764" s="123"/>
      <c r="K764" s="123"/>
    </row>
    <row r="765" spans="1:11" s="210" customFormat="1" ht="12.75" customHeight="1" x14ac:dyDescent="0.25">
      <c r="A765" s="121">
        <v>22</v>
      </c>
      <c r="B765" s="122" t="s">
        <v>142</v>
      </c>
      <c r="C765" s="119">
        <f t="shared" si="56"/>
        <v>0</v>
      </c>
      <c r="D765" s="112"/>
      <c r="E765" s="112"/>
      <c r="F765" s="112"/>
      <c r="G765" s="112"/>
      <c r="H765" s="112"/>
      <c r="I765" s="112"/>
      <c r="J765" s="123"/>
      <c r="K765" s="123"/>
    </row>
    <row r="766" spans="1:11" s="210" customFormat="1" ht="12.75" customHeight="1" x14ac:dyDescent="0.25">
      <c r="A766" s="121">
        <v>23</v>
      </c>
      <c r="B766" s="122" t="s">
        <v>141</v>
      </c>
      <c r="C766" s="119">
        <f t="shared" si="56"/>
        <v>0</v>
      </c>
      <c r="D766" s="112"/>
      <c r="E766" s="112"/>
      <c r="F766" s="112"/>
      <c r="G766" s="112"/>
      <c r="H766" s="112"/>
      <c r="I766" s="112"/>
      <c r="J766" s="123"/>
      <c r="K766" s="123"/>
    </row>
    <row r="767" spans="1:11" s="210" customFormat="1" ht="12.75" customHeight="1" x14ac:dyDescent="0.25">
      <c r="A767" s="121">
        <v>24</v>
      </c>
      <c r="B767" s="122" t="s">
        <v>140</v>
      </c>
      <c r="C767" s="119">
        <f t="shared" si="56"/>
        <v>0</v>
      </c>
      <c r="D767" s="112"/>
      <c r="E767" s="112"/>
      <c r="F767" s="112"/>
      <c r="G767" s="112"/>
      <c r="H767" s="112"/>
      <c r="I767" s="112"/>
      <c r="J767" s="123"/>
      <c r="K767" s="123"/>
    </row>
    <row r="768" spans="1:11" s="210" customFormat="1" ht="12.75" customHeight="1" x14ac:dyDescent="0.25">
      <c r="A768" s="121">
        <v>25</v>
      </c>
      <c r="B768" s="122" t="s">
        <v>139</v>
      </c>
      <c r="C768" s="119">
        <f t="shared" si="56"/>
        <v>0</v>
      </c>
      <c r="D768" s="112"/>
      <c r="E768" s="112"/>
      <c r="F768" s="112"/>
      <c r="G768" s="112"/>
      <c r="H768" s="112"/>
      <c r="I768" s="112"/>
      <c r="J768" s="123"/>
      <c r="K768" s="123"/>
    </row>
    <row r="769" spans="1:11" s="210" customFormat="1" ht="12.75" customHeight="1" x14ac:dyDescent="0.25">
      <c r="A769" s="121">
        <v>26</v>
      </c>
      <c r="B769" s="122" t="s">
        <v>138</v>
      </c>
      <c r="C769" s="119">
        <f t="shared" si="56"/>
        <v>0</v>
      </c>
      <c r="D769" s="112"/>
      <c r="E769" s="112"/>
      <c r="F769" s="112"/>
      <c r="G769" s="112"/>
      <c r="H769" s="112"/>
      <c r="I769" s="112"/>
      <c r="J769" s="123"/>
      <c r="K769" s="123"/>
    </row>
    <row r="770" spans="1:11" s="210" customFormat="1" ht="12.75" customHeight="1" x14ac:dyDescent="0.25">
      <c r="A770" s="121">
        <v>27</v>
      </c>
      <c r="B770" s="122" t="s">
        <v>137</v>
      </c>
      <c r="C770" s="119">
        <f t="shared" si="56"/>
        <v>0</v>
      </c>
      <c r="D770" s="112"/>
      <c r="E770" s="112"/>
      <c r="F770" s="112"/>
      <c r="G770" s="112"/>
      <c r="H770" s="112"/>
      <c r="I770" s="112"/>
      <c r="J770" s="123"/>
      <c r="K770" s="123"/>
    </row>
    <row r="771" spans="1:11" s="210" customFormat="1" ht="12.75" customHeight="1" x14ac:dyDescent="0.25">
      <c r="A771" s="121">
        <v>28</v>
      </c>
      <c r="B771" s="122" t="s">
        <v>136</v>
      </c>
      <c r="C771" s="119">
        <f t="shared" si="56"/>
        <v>0</v>
      </c>
      <c r="D771" s="112"/>
      <c r="E771" s="112"/>
      <c r="F771" s="112"/>
      <c r="G771" s="112"/>
      <c r="H771" s="112"/>
      <c r="I771" s="112"/>
      <c r="J771" s="123"/>
      <c r="K771" s="123"/>
    </row>
    <row r="772" spans="1:11" s="210" customFormat="1" ht="12.75" customHeight="1" x14ac:dyDescent="0.25">
      <c r="A772" s="121">
        <v>29</v>
      </c>
      <c r="B772" s="122" t="s">
        <v>135</v>
      </c>
      <c r="C772" s="119">
        <f t="shared" si="56"/>
        <v>0</v>
      </c>
      <c r="D772" s="112"/>
      <c r="E772" s="112"/>
      <c r="F772" s="112"/>
      <c r="G772" s="112"/>
      <c r="H772" s="112"/>
      <c r="I772" s="112"/>
      <c r="J772" s="123"/>
      <c r="K772" s="123"/>
    </row>
    <row r="773" spans="1:11" s="210" customFormat="1" ht="12.75" customHeight="1" x14ac:dyDescent="0.25">
      <c r="A773" s="121">
        <v>30</v>
      </c>
      <c r="B773" s="122" t="s">
        <v>134</v>
      </c>
      <c r="C773" s="119">
        <f t="shared" si="56"/>
        <v>0</v>
      </c>
      <c r="D773" s="112"/>
      <c r="E773" s="112"/>
      <c r="F773" s="112"/>
      <c r="G773" s="112"/>
      <c r="H773" s="112"/>
      <c r="I773" s="112"/>
      <c r="J773" s="123"/>
      <c r="K773" s="123"/>
    </row>
    <row r="774" spans="1:11" s="210" customFormat="1" ht="12.75" customHeight="1" x14ac:dyDescent="0.25">
      <c r="A774" s="267" t="s">
        <v>11</v>
      </c>
      <c r="B774" s="269"/>
      <c r="C774" s="119">
        <f t="shared" si="56"/>
        <v>44</v>
      </c>
      <c r="D774" s="192">
        <f t="shared" ref="D774:I774" si="57">SUM(D744:D773)</f>
        <v>0</v>
      </c>
      <c r="E774" s="192">
        <f t="shared" si="57"/>
        <v>44</v>
      </c>
      <c r="F774" s="192">
        <f t="shared" si="57"/>
        <v>0</v>
      </c>
      <c r="G774" s="192">
        <f t="shared" si="57"/>
        <v>0</v>
      </c>
      <c r="H774" s="192">
        <f t="shared" si="57"/>
        <v>13</v>
      </c>
      <c r="I774" s="192">
        <f t="shared" si="57"/>
        <v>31</v>
      </c>
      <c r="J774" s="123"/>
      <c r="K774" s="123"/>
    </row>
    <row r="775" spans="1:11" ht="12.75" customHeight="1" x14ac:dyDescent="0.2">
      <c r="A775" s="278" t="s">
        <v>40</v>
      </c>
      <c r="B775" s="279"/>
      <c r="C775" s="279"/>
      <c r="D775" s="279"/>
      <c r="E775" s="279"/>
      <c r="F775" s="279"/>
      <c r="G775" s="279"/>
      <c r="H775" s="279"/>
      <c r="I775" s="280"/>
      <c r="J775" s="76"/>
      <c r="K775" s="76"/>
    </row>
    <row r="776" spans="1:11" ht="12.75" customHeight="1" x14ac:dyDescent="0.2">
      <c r="A776" s="121">
        <v>1</v>
      </c>
      <c r="B776" s="122" t="s">
        <v>163</v>
      </c>
      <c r="C776" s="119">
        <f t="shared" ref="C776:C841" si="58">D776+E776+F776+G776</f>
        <v>55</v>
      </c>
      <c r="D776" s="121"/>
      <c r="E776" s="121"/>
      <c r="F776" s="121"/>
      <c r="G776" s="121">
        <v>55</v>
      </c>
      <c r="H776" s="121">
        <v>12</v>
      </c>
      <c r="I776" s="121">
        <v>43</v>
      </c>
      <c r="J776" s="76"/>
      <c r="K776" s="76"/>
    </row>
    <row r="777" spans="1:11" ht="12.75" customHeight="1" x14ac:dyDescent="0.2">
      <c r="A777" s="121">
        <v>2</v>
      </c>
      <c r="B777" s="122" t="s">
        <v>162</v>
      </c>
      <c r="C777" s="119">
        <f t="shared" si="58"/>
        <v>1</v>
      </c>
      <c r="D777" s="121"/>
      <c r="E777" s="121"/>
      <c r="F777" s="121"/>
      <c r="G777" s="121">
        <v>1</v>
      </c>
      <c r="H777" s="121"/>
      <c r="I777" s="121">
        <v>1</v>
      </c>
      <c r="J777" s="76"/>
      <c r="K777" s="76"/>
    </row>
    <row r="778" spans="1:11" ht="12.75" customHeight="1" x14ac:dyDescent="0.2">
      <c r="A778" s="121">
        <v>3</v>
      </c>
      <c r="B778" s="122" t="s">
        <v>161</v>
      </c>
      <c r="C778" s="119">
        <f t="shared" si="58"/>
        <v>0</v>
      </c>
      <c r="D778" s="121"/>
      <c r="E778" s="121"/>
      <c r="F778" s="121"/>
      <c r="G778" s="121"/>
      <c r="H778" s="121"/>
      <c r="I778" s="121"/>
      <c r="J778" s="76"/>
      <c r="K778" s="76"/>
    </row>
    <row r="779" spans="1:11" ht="12.75" customHeight="1" x14ac:dyDescent="0.2">
      <c r="A779" s="121">
        <v>4</v>
      </c>
      <c r="B779" s="122" t="s">
        <v>160</v>
      </c>
      <c r="C779" s="119">
        <f t="shared" si="58"/>
        <v>1</v>
      </c>
      <c r="D779" s="121"/>
      <c r="E779" s="121"/>
      <c r="F779" s="121"/>
      <c r="G779" s="121">
        <v>1</v>
      </c>
      <c r="H779" s="121"/>
      <c r="I779" s="121">
        <v>1</v>
      </c>
      <c r="J779" s="76"/>
      <c r="K779" s="76"/>
    </row>
    <row r="780" spans="1:11" ht="12.75" customHeight="1" x14ac:dyDescent="0.2">
      <c r="A780" s="121">
        <v>5</v>
      </c>
      <c r="B780" s="122" t="s">
        <v>159</v>
      </c>
      <c r="C780" s="119">
        <f t="shared" si="58"/>
        <v>0</v>
      </c>
      <c r="D780" s="121"/>
      <c r="E780" s="121"/>
      <c r="F780" s="121"/>
      <c r="G780" s="121"/>
      <c r="H780" s="121"/>
      <c r="I780" s="121"/>
      <c r="J780" s="76"/>
      <c r="K780" s="76"/>
    </row>
    <row r="781" spans="1:11" ht="12.75" customHeight="1" x14ac:dyDescent="0.2">
      <c r="A781" s="121">
        <v>6</v>
      </c>
      <c r="B781" s="122" t="s">
        <v>158</v>
      </c>
      <c r="C781" s="119">
        <f t="shared" si="58"/>
        <v>1</v>
      </c>
      <c r="D781" s="121"/>
      <c r="E781" s="121"/>
      <c r="F781" s="121"/>
      <c r="G781" s="121">
        <v>1</v>
      </c>
      <c r="H781" s="121">
        <v>1</v>
      </c>
      <c r="I781" s="121"/>
      <c r="J781" s="76"/>
      <c r="K781" s="76"/>
    </row>
    <row r="782" spans="1:11" ht="12.75" customHeight="1" x14ac:dyDescent="0.2">
      <c r="A782" s="121">
        <v>7</v>
      </c>
      <c r="B782" s="122" t="s">
        <v>157</v>
      </c>
      <c r="C782" s="119">
        <f t="shared" si="58"/>
        <v>0</v>
      </c>
      <c r="D782" s="121"/>
      <c r="E782" s="121"/>
      <c r="F782" s="121"/>
      <c r="G782" s="121"/>
      <c r="H782" s="121"/>
      <c r="I782" s="121"/>
      <c r="J782" s="76"/>
      <c r="K782" s="76"/>
    </row>
    <row r="783" spans="1:11" ht="12.75" customHeight="1" x14ac:dyDescent="0.2">
      <c r="A783" s="121">
        <v>8</v>
      </c>
      <c r="B783" s="122" t="s">
        <v>156</v>
      </c>
      <c r="C783" s="119">
        <f t="shared" si="58"/>
        <v>1</v>
      </c>
      <c r="D783" s="121"/>
      <c r="E783" s="121"/>
      <c r="F783" s="121"/>
      <c r="G783" s="121">
        <f t="shared" ref="G783:G785" si="59">H783+I783+J783+K783</f>
        <v>1</v>
      </c>
      <c r="H783" s="121"/>
      <c r="I783" s="121">
        <v>1</v>
      </c>
      <c r="J783" s="76"/>
      <c r="K783" s="76"/>
    </row>
    <row r="784" spans="1:11" ht="12.75" customHeight="1" x14ac:dyDescent="0.2">
      <c r="A784" s="121">
        <v>9</v>
      </c>
      <c r="B784" s="122" t="s">
        <v>155</v>
      </c>
      <c r="C784" s="119">
        <f t="shared" si="58"/>
        <v>0</v>
      </c>
      <c r="D784" s="121"/>
      <c r="E784" s="121"/>
      <c r="F784" s="121"/>
      <c r="G784" s="121"/>
      <c r="H784" s="121"/>
      <c r="I784" s="121"/>
      <c r="J784" s="76"/>
      <c r="K784" s="76"/>
    </row>
    <row r="785" spans="1:11" ht="12.75" customHeight="1" x14ac:dyDescent="0.2">
      <c r="A785" s="121">
        <v>10</v>
      </c>
      <c r="B785" s="122" t="s">
        <v>154</v>
      </c>
      <c r="C785" s="119">
        <f t="shared" si="58"/>
        <v>1</v>
      </c>
      <c r="D785" s="121"/>
      <c r="E785" s="121"/>
      <c r="F785" s="121"/>
      <c r="G785" s="121">
        <f t="shared" si="59"/>
        <v>1</v>
      </c>
      <c r="H785" s="121">
        <v>1</v>
      </c>
      <c r="I785" s="121"/>
      <c r="J785" s="76"/>
      <c r="K785" s="76"/>
    </row>
    <row r="786" spans="1:11" ht="12.75" customHeight="1" x14ac:dyDescent="0.2">
      <c r="A786" s="121">
        <v>11</v>
      </c>
      <c r="B786" s="122" t="s">
        <v>153</v>
      </c>
      <c r="C786" s="119">
        <f t="shared" si="58"/>
        <v>0</v>
      </c>
      <c r="D786" s="121"/>
      <c r="E786" s="121"/>
      <c r="F786" s="121"/>
      <c r="G786" s="121"/>
      <c r="H786" s="121"/>
      <c r="I786" s="121"/>
      <c r="J786" s="76"/>
      <c r="K786" s="76"/>
    </row>
    <row r="787" spans="1:11" ht="12.75" customHeight="1" x14ac:dyDescent="0.2">
      <c r="A787" s="121">
        <v>12</v>
      </c>
      <c r="B787" s="122" t="s">
        <v>152</v>
      </c>
      <c r="C787" s="119">
        <f t="shared" si="58"/>
        <v>0</v>
      </c>
      <c r="D787" s="121"/>
      <c r="E787" s="121"/>
      <c r="F787" s="121"/>
      <c r="G787" s="121"/>
      <c r="H787" s="121"/>
      <c r="I787" s="121"/>
      <c r="J787" s="76"/>
      <c r="K787" s="76"/>
    </row>
    <row r="788" spans="1:11" ht="12.75" customHeight="1" x14ac:dyDescent="0.2">
      <c r="A788" s="121">
        <v>13</v>
      </c>
      <c r="B788" s="122" t="s">
        <v>151</v>
      </c>
      <c r="C788" s="119">
        <f t="shared" si="58"/>
        <v>0</v>
      </c>
      <c r="D788" s="121"/>
      <c r="E788" s="121"/>
      <c r="F788" s="121"/>
      <c r="G788" s="121"/>
      <c r="H788" s="121"/>
      <c r="I788" s="121"/>
      <c r="J788" s="76"/>
      <c r="K788" s="76"/>
    </row>
    <row r="789" spans="1:11" ht="12.75" customHeight="1" x14ac:dyDescent="0.2">
      <c r="A789" s="121">
        <v>14</v>
      </c>
      <c r="B789" s="122" t="s">
        <v>150</v>
      </c>
      <c r="C789" s="119">
        <f t="shared" si="58"/>
        <v>0</v>
      </c>
      <c r="D789" s="121"/>
      <c r="E789" s="121"/>
      <c r="F789" s="121"/>
      <c r="G789" s="121"/>
      <c r="H789" s="121"/>
      <c r="I789" s="121"/>
      <c r="J789" s="76"/>
      <c r="K789" s="76"/>
    </row>
    <row r="790" spans="1:11" ht="12.75" customHeight="1" x14ac:dyDescent="0.2">
      <c r="A790" s="121">
        <v>15</v>
      </c>
      <c r="B790" s="122" t="s">
        <v>149</v>
      </c>
      <c r="C790" s="119">
        <f t="shared" si="58"/>
        <v>0</v>
      </c>
      <c r="D790" s="112"/>
      <c r="E790" s="112"/>
      <c r="F790" s="112"/>
      <c r="G790" s="112"/>
      <c r="H790" s="112"/>
      <c r="I790" s="112"/>
      <c r="J790" s="76"/>
      <c r="K790" s="76"/>
    </row>
    <row r="791" spans="1:11" ht="12.75" customHeight="1" x14ac:dyDescent="0.2">
      <c r="A791" s="121">
        <v>16</v>
      </c>
      <c r="B791" s="122" t="s">
        <v>148</v>
      </c>
      <c r="C791" s="119">
        <f t="shared" si="58"/>
        <v>0</v>
      </c>
      <c r="D791" s="112"/>
      <c r="E791" s="112"/>
      <c r="F791" s="112"/>
      <c r="G791" s="112"/>
      <c r="H791" s="112"/>
      <c r="I791" s="112"/>
      <c r="J791" s="76"/>
      <c r="K791" s="76"/>
    </row>
    <row r="792" spans="1:11" ht="12.75" customHeight="1" x14ac:dyDescent="0.2">
      <c r="A792" s="121">
        <v>17</v>
      </c>
      <c r="B792" s="122" t="s">
        <v>147</v>
      </c>
      <c r="C792" s="119">
        <f t="shared" si="58"/>
        <v>0</v>
      </c>
      <c r="D792" s="112"/>
      <c r="E792" s="112"/>
      <c r="F792" s="112"/>
      <c r="G792" s="112"/>
      <c r="H792" s="112"/>
      <c r="I792" s="112"/>
      <c r="J792" s="76"/>
      <c r="K792" s="76"/>
    </row>
    <row r="793" spans="1:11" ht="12.75" customHeight="1" x14ac:dyDescent="0.2">
      <c r="A793" s="121">
        <v>18</v>
      </c>
      <c r="B793" s="122" t="s">
        <v>146</v>
      </c>
      <c r="C793" s="119">
        <f t="shared" si="58"/>
        <v>0</v>
      </c>
      <c r="D793" s="112"/>
      <c r="E793" s="112"/>
      <c r="F793" s="112"/>
      <c r="G793" s="112"/>
      <c r="H793" s="112"/>
      <c r="I793" s="112"/>
      <c r="J793" s="76"/>
      <c r="K793" s="76"/>
    </row>
    <row r="794" spans="1:11" ht="12.75" customHeight="1" x14ac:dyDescent="0.2">
      <c r="A794" s="121">
        <v>19</v>
      </c>
      <c r="B794" s="122" t="s">
        <v>145</v>
      </c>
      <c r="C794" s="119">
        <f t="shared" si="58"/>
        <v>0</v>
      </c>
      <c r="D794" s="112"/>
      <c r="E794" s="112"/>
      <c r="F794" s="112"/>
      <c r="G794" s="112"/>
      <c r="H794" s="112"/>
      <c r="I794" s="112"/>
      <c r="J794" s="76"/>
      <c r="K794" s="76"/>
    </row>
    <row r="795" spans="1:11" ht="12.75" customHeight="1" x14ac:dyDescent="0.2">
      <c r="A795" s="121">
        <v>20</v>
      </c>
      <c r="B795" s="122" t="s">
        <v>144</v>
      </c>
      <c r="C795" s="119">
        <f t="shared" si="58"/>
        <v>0</v>
      </c>
      <c r="D795" s="112"/>
      <c r="E795" s="112"/>
      <c r="F795" s="112"/>
      <c r="G795" s="112"/>
      <c r="H795" s="112"/>
      <c r="I795" s="112"/>
      <c r="J795" s="76"/>
      <c r="K795" s="76"/>
    </row>
    <row r="796" spans="1:11" ht="12.75" customHeight="1" x14ac:dyDescent="0.2">
      <c r="A796" s="121">
        <v>21</v>
      </c>
      <c r="B796" s="122" t="s">
        <v>143</v>
      </c>
      <c r="C796" s="119">
        <f t="shared" si="58"/>
        <v>0</v>
      </c>
      <c r="D796" s="112"/>
      <c r="E796" s="112"/>
      <c r="F796" s="112"/>
      <c r="G796" s="112"/>
      <c r="H796" s="112"/>
      <c r="I796" s="112"/>
      <c r="J796" s="76"/>
      <c r="K796" s="76"/>
    </row>
    <row r="797" spans="1:11" ht="12.75" customHeight="1" x14ac:dyDescent="0.2">
      <c r="A797" s="121">
        <v>22</v>
      </c>
      <c r="B797" s="122" t="s">
        <v>142</v>
      </c>
      <c r="C797" s="119">
        <f t="shared" si="58"/>
        <v>0</v>
      </c>
      <c r="D797" s="112"/>
      <c r="E797" s="112"/>
      <c r="F797" s="112"/>
      <c r="G797" s="112"/>
      <c r="H797" s="112"/>
      <c r="I797" s="112"/>
      <c r="J797" s="76"/>
      <c r="K797" s="76"/>
    </row>
    <row r="798" spans="1:11" ht="12.75" customHeight="1" x14ac:dyDescent="0.2">
      <c r="A798" s="121">
        <v>23</v>
      </c>
      <c r="B798" s="122" t="s">
        <v>141</v>
      </c>
      <c r="C798" s="119">
        <f t="shared" si="58"/>
        <v>0</v>
      </c>
      <c r="D798" s="112"/>
      <c r="E798" s="112"/>
      <c r="F798" s="112"/>
      <c r="G798" s="112"/>
      <c r="H798" s="112"/>
      <c r="I798" s="112"/>
      <c r="J798" s="76"/>
      <c r="K798" s="76"/>
    </row>
    <row r="799" spans="1:11" ht="12.75" customHeight="1" x14ac:dyDescent="0.2">
      <c r="A799" s="121">
        <v>24</v>
      </c>
      <c r="B799" s="122" t="s">
        <v>140</v>
      </c>
      <c r="C799" s="119">
        <f t="shared" si="58"/>
        <v>0</v>
      </c>
      <c r="D799" s="112"/>
      <c r="E799" s="112"/>
      <c r="F799" s="112"/>
      <c r="G799" s="112"/>
      <c r="H799" s="112"/>
      <c r="I799" s="112"/>
      <c r="J799" s="76"/>
      <c r="K799" s="76"/>
    </row>
    <row r="800" spans="1:11" ht="12.75" customHeight="1" x14ac:dyDescent="0.2">
      <c r="A800" s="121">
        <v>25</v>
      </c>
      <c r="B800" s="122" t="s">
        <v>139</v>
      </c>
      <c r="C800" s="119">
        <f t="shared" si="58"/>
        <v>0</v>
      </c>
      <c r="D800" s="112"/>
      <c r="E800" s="112"/>
      <c r="F800" s="112"/>
      <c r="G800" s="112"/>
      <c r="H800" s="112"/>
      <c r="I800" s="112"/>
      <c r="J800" s="76"/>
      <c r="K800" s="76"/>
    </row>
    <row r="801" spans="1:11" ht="12.75" customHeight="1" x14ac:dyDescent="0.2">
      <c r="A801" s="121">
        <v>26</v>
      </c>
      <c r="B801" s="122" t="s">
        <v>138</v>
      </c>
      <c r="C801" s="119">
        <f t="shared" si="58"/>
        <v>0</v>
      </c>
      <c r="D801" s="112"/>
      <c r="E801" s="112"/>
      <c r="F801" s="112"/>
      <c r="G801" s="112"/>
      <c r="H801" s="112"/>
      <c r="I801" s="112"/>
      <c r="J801" s="76"/>
      <c r="K801" s="76"/>
    </row>
    <row r="802" spans="1:11" ht="12.75" customHeight="1" x14ac:dyDescent="0.2">
      <c r="A802" s="121">
        <v>27</v>
      </c>
      <c r="B802" s="122" t="s">
        <v>137</v>
      </c>
      <c r="C802" s="119">
        <f t="shared" si="58"/>
        <v>0</v>
      </c>
      <c r="D802" s="112"/>
      <c r="E802" s="112"/>
      <c r="F802" s="112"/>
      <c r="G802" s="112"/>
      <c r="H802" s="112"/>
      <c r="I802" s="112"/>
      <c r="J802" s="76"/>
      <c r="K802" s="76"/>
    </row>
    <row r="803" spans="1:11" ht="12.75" customHeight="1" x14ac:dyDescent="0.2">
      <c r="A803" s="121">
        <v>28</v>
      </c>
      <c r="B803" s="122" t="s">
        <v>136</v>
      </c>
      <c r="C803" s="119">
        <f t="shared" si="58"/>
        <v>0</v>
      </c>
      <c r="D803" s="112"/>
      <c r="E803" s="112"/>
      <c r="F803" s="112"/>
      <c r="G803" s="112"/>
      <c r="H803" s="112"/>
      <c r="I803" s="112"/>
      <c r="J803" s="76"/>
      <c r="K803" s="76"/>
    </row>
    <row r="804" spans="1:11" ht="12.75" customHeight="1" x14ac:dyDescent="0.2">
      <c r="A804" s="121">
        <v>29</v>
      </c>
      <c r="B804" s="122" t="s">
        <v>135</v>
      </c>
      <c r="C804" s="119">
        <f t="shared" si="58"/>
        <v>0</v>
      </c>
      <c r="D804" s="112"/>
      <c r="E804" s="112"/>
      <c r="F804" s="112"/>
      <c r="G804" s="112"/>
      <c r="H804" s="112"/>
      <c r="I804" s="112"/>
      <c r="J804" s="76"/>
      <c r="K804" s="76"/>
    </row>
    <row r="805" spans="1:11" ht="12.75" customHeight="1" x14ac:dyDescent="0.2">
      <c r="A805" s="121">
        <v>30</v>
      </c>
      <c r="B805" s="122" t="s">
        <v>134</v>
      </c>
      <c r="C805" s="119">
        <f t="shared" si="58"/>
        <v>0</v>
      </c>
      <c r="D805" s="112"/>
      <c r="E805" s="112"/>
      <c r="F805" s="112"/>
      <c r="G805" s="112"/>
      <c r="H805" s="112"/>
      <c r="I805" s="112"/>
      <c r="J805" s="76"/>
      <c r="K805" s="76"/>
    </row>
    <row r="806" spans="1:11" s="210" customFormat="1" ht="12.75" customHeight="1" x14ac:dyDescent="0.25">
      <c r="A806" s="267" t="s">
        <v>11</v>
      </c>
      <c r="B806" s="269"/>
      <c r="C806" s="119">
        <f t="shared" si="58"/>
        <v>60</v>
      </c>
      <c r="D806" s="192">
        <f t="shared" ref="D806:I806" si="60">SUM(D776:D805)</f>
        <v>0</v>
      </c>
      <c r="E806" s="192">
        <f t="shared" si="60"/>
        <v>0</v>
      </c>
      <c r="F806" s="192">
        <f t="shared" si="60"/>
        <v>0</v>
      </c>
      <c r="G806" s="192">
        <f t="shared" si="60"/>
        <v>60</v>
      </c>
      <c r="H806" s="192">
        <f t="shared" si="60"/>
        <v>14</v>
      </c>
      <c r="I806" s="192">
        <f t="shared" si="60"/>
        <v>46</v>
      </c>
      <c r="J806" s="123"/>
      <c r="K806" s="123"/>
    </row>
    <row r="807" spans="1:11" s="210" customFormat="1" ht="12.75" customHeight="1" x14ac:dyDescent="0.25">
      <c r="A807" s="278" t="s">
        <v>176</v>
      </c>
      <c r="B807" s="279"/>
      <c r="C807" s="279"/>
      <c r="D807" s="279"/>
      <c r="E807" s="279"/>
      <c r="F807" s="279"/>
      <c r="G807" s="279"/>
      <c r="H807" s="279"/>
      <c r="I807" s="280"/>
      <c r="J807" s="123"/>
      <c r="K807" s="123"/>
    </row>
    <row r="808" spans="1:11" s="210" customFormat="1" ht="12.75" customHeight="1" x14ac:dyDescent="0.25">
      <c r="A808" s="121">
        <v>1</v>
      </c>
      <c r="B808" s="122" t="s">
        <v>163</v>
      </c>
      <c r="C808" s="119">
        <f t="shared" si="58"/>
        <v>42</v>
      </c>
      <c r="D808" s="121">
        <v>42</v>
      </c>
      <c r="E808" s="121"/>
      <c r="F808" s="121"/>
      <c r="G808" s="121"/>
      <c r="H808" s="121">
        <v>23</v>
      </c>
      <c r="I808" s="121">
        <v>19</v>
      </c>
      <c r="J808" s="123"/>
      <c r="K808" s="123"/>
    </row>
    <row r="809" spans="1:11" s="210" customFormat="1" ht="12.75" customHeight="1" x14ac:dyDescent="0.25">
      <c r="A809" s="121">
        <v>2</v>
      </c>
      <c r="B809" s="122" t="s">
        <v>162</v>
      </c>
      <c r="C809" s="119">
        <f t="shared" si="58"/>
        <v>10</v>
      </c>
      <c r="D809" s="121">
        <v>10</v>
      </c>
      <c r="E809" s="121"/>
      <c r="F809" s="121"/>
      <c r="G809" s="121"/>
      <c r="H809" s="121">
        <v>3</v>
      </c>
      <c r="I809" s="121">
        <v>7</v>
      </c>
      <c r="J809" s="123"/>
      <c r="K809" s="123"/>
    </row>
    <row r="810" spans="1:11" s="210" customFormat="1" ht="12.75" customHeight="1" x14ac:dyDescent="0.25">
      <c r="A810" s="121">
        <v>3</v>
      </c>
      <c r="B810" s="122" t="s">
        <v>161</v>
      </c>
      <c r="C810" s="119">
        <f t="shared" si="58"/>
        <v>0</v>
      </c>
      <c r="D810" s="121"/>
      <c r="E810" s="121"/>
      <c r="F810" s="121"/>
      <c r="G810" s="121"/>
      <c r="H810" s="121"/>
      <c r="I810" s="121"/>
      <c r="J810" s="123"/>
      <c r="K810" s="123"/>
    </row>
    <row r="811" spans="1:11" s="210" customFormat="1" ht="12.75" customHeight="1" x14ac:dyDescent="0.25">
      <c r="A811" s="121">
        <v>4</v>
      </c>
      <c r="B811" s="122" t="s">
        <v>160</v>
      </c>
      <c r="C811" s="119">
        <f t="shared" si="58"/>
        <v>2</v>
      </c>
      <c r="D811" s="121">
        <v>2</v>
      </c>
      <c r="E811" s="121"/>
      <c r="F811" s="121"/>
      <c r="G811" s="121"/>
      <c r="H811" s="121">
        <v>2</v>
      </c>
      <c r="I811" s="121"/>
      <c r="J811" s="123"/>
      <c r="K811" s="123"/>
    </row>
    <row r="812" spans="1:11" s="210" customFormat="1" ht="12.75" customHeight="1" x14ac:dyDescent="0.25">
      <c r="A812" s="121">
        <v>5</v>
      </c>
      <c r="B812" s="122" t="s">
        <v>159</v>
      </c>
      <c r="C812" s="119">
        <f t="shared" si="58"/>
        <v>1</v>
      </c>
      <c r="D812" s="121">
        <v>1</v>
      </c>
      <c r="E812" s="121"/>
      <c r="F812" s="121"/>
      <c r="G812" s="121"/>
      <c r="H812" s="121">
        <v>1</v>
      </c>
      <c r="I812" s="121"/>
      <c r="J812" s="123"/>
      <c r="K812" s="123"/>
    </row>
    <row r="813" spans="1:11" s="210" customFormat="1" ht="12.75" customHeight="1" x14ac:dyDescent="0.25">
      <c r="A813" s="121">
        <v>6</v>
      </c>
      <c r="B813" s="122" t="s">
        <v>158</v>
      </c>
      <c r="C813" s="119">
        <f t="shared" si="58"/>
        <v>0</v>
      </c>
      <c r="D813" s="119"/>
      <c r="E813" s="119"/>
      <c r="F813" s="119"/>
      <c r="G813" s="119"/>
      <c r="H813" s="119"/>
      <c r="I813" s="119"/>
      <c r="J813" s="123"/>
      <c r="K813" s="123"/>
    </row>
    <row r="814" spans="1:11" s="210" customFormat="1" ht="12.75" customHeight="1" x14ac:dyDescent="0.25">
      <c r="A814" s="121">
        <v>7</v>
      </c>
      <c r="B814" s="122" t="s">
        <v>157</v>
      </c>
      <c r="C814" s="119">
        <f t="shared" si="58"/>
        <v>0</v>
      </c>
      <c r="D814" s="119"/>
      <c r="E814" s="119"/>
      <c r="F814" s="119"/>
      <c r="G814" s="119"/>
      <c r="H814" s="119"/>
      <c r="I814" s="119"/>
      <c r="J814" s="123"/>
      <c r="K814" s="123"/>
    </row>
    <row r="815" spans="1:11" s="210" customFormat="1" ht="12.75" customHeight="1" x14ac:dyDescent="0.25">
      <c r="A815" s="121">
        <v>8</v>
      </c>
      <c r="B815" s="122" t="s">
        <v>156</v>
      </c>
      <c r="C815" s="119">
        <f t="shared" si="58"/>
        <v>0</v>
      </c>
      <c r="D815" s="119"/>
      <c r="E815" s="119"/>
      <c r="F815" s="119"/>
      <c r="G815" s="119"/>
      <c r="H815" s="119"/>
      <c r="I815" s="119"/>
      <c r="J815" s="123"/>
      <c r="K815" s="123"/>
    </row>
    <row r="816" spans="1:11" s="210" customFormat="1" ht="12.75" customHeight="1" x14ac:dyDescent="0.25">
      <c r="A816" s="121">
        <v>9</v>
      </c>
      <c r="B816" s="122" t="s">
        <v>155</v>
      </c>
      <c r="C816" s="119">
        <f t="shared" si="58"/>
        <v>0</v>
      </c>
      <c r="D816" s="119"/>
      <c r="E816" s="119"/>
      <c r="F816" s="119"/>
      <c r="G816" s="119"/>
      <c r="H816" s="119"/>
      <c r="I816" s="119"/>
      <c r="J816" s="123"/>
      <c r="K816" s="123"/>
    </row>
    <row r="817" spans="1:11" s="210" customFormat="1" ht="12.75" customHeight="1" x14ac:dyDescent="0.25">
      <c r="A817" s="121">
        <v>10</v>
      </c>
      <c r="B817" s="122" t="s">
        <v>154</v>
      </c>
      <c r="C817" s="119">
        <f t="shared" si="58"/>
        <v>0</v>
      </c>
      <c r="D817" s="119"/>
      <c r="E817" s="119"/>
      <c r="F817" s="119"/>
      <c r="G817" s="119"/>
      <c r="H817" s="119"/>
      <c r="I817" s="119"/>
      <c r="J817" s="123"/>
      <c r="K817" s="123"/>
    </row>
    <row r="818" spans="1:11" s="210" customFormat="1" ht="12.75" customHeight="1" x14ac:dyDescent="0.25">
      <c r="A818" s="121">
        <v>11</v>
      </c>
      <c r="B818" s="122" t="s">
        <v>153</v>
      </c>
      <c r="C818" s="119">
        <f t="shared" si="58"/>
        <v>0</v>
      </c>
      <c r="D818" s="119"/>
      <c r="E818" s="119"/>
      <c r="F818" s="119"/>
      <c r="G818" s="119"/>
      <c r="H818" s="119"/>
      <c r="I818" s="119"/>
      <c r="J818" s="123"/>
      <c r="K818" s="123"/>
    </row>
    <row r="819" spans="1:11" s="210" customFormat="1" ht="12.75" customHeight="1" x14ac:dyDescent="0.25">
      <c r="A819" s="121">
        <v>12</v>
      </c>
      <c r="B819" s="122" t="s">
        <v>152</v>
      </c>
      <c r="C819" s="119">
        <f t="shared" si="58"/>
        <v>0</v>
      </c>
      <c r="D819" s="119"/>
      <c r="E819" s="119"/>
      <c r="F819" s="119"/>
      <c r="G819" s="119"/>
      <c r="H819" s="119"/>
      <c r="I819" s="119"/>
      <c r="J819" s="123"/>
      <c r="K819" s="123"/>
    </row>
    <row r="820" spans="1:11" s="210" customFormat="1" ht="12.75" customHeight="1" x14ac:dyDescent="0.25">
      <c r="A820" s="121">
        <v>13</v>
      </c>
      <c r="B820" s="122" t="s">
        <v>151</v>
      </c>
      <c r="C820" s="119">
        <f t="shared" si="58"/>
        <v>0</v>
      </c>
      <c r="D820" s="119"/>
      <c r="E820" s="119"/>
      <c r="F820" s="119"/>
      <c r="G820" s="119"/>
      <c r="H820" s="119"/>
      <c r="I820" s="119"/>
      <c r="J820" s="123"/>
      <c r="K820" s="123"/>
    </row>
    <row r="821" spans="1:11" s="210" customFormat="1" ht="12.75" customHeight="1" x14ac:dyDescent="0.25">
      <c r="A821" s="121">
        <v>14</v>
      </c>
      <c r="B821" s="122" t="s">
        <v>150</v>
      </c>
      <c r="C821" s="119">
        <f t="shared" si="58"/>
        <v>0</v>
      </c>
      <c r="D821" s="119"/>
      <c r="E821" s="119"/>
      <c r="F821" s="119"/>
      <c r="G821" s="119"/>
      <c r="H821" s="119"/>
      <c r="I821" s="119"/>
      <c r="J821" s="123"/>
      <c r="K821" s="123"/>
    </row>
    <row r="822" spans="1:11" s="210" customFormat="1" ht="12.75" customHeight="1" x14ac:dyDescent="0.25">
      <c r="A822" s="121">
        <v>15</v>
      </c>
      <c r="B822" s="122" t="s">
        <v>149</v>
      </c>
      <c r="C822" s="119">
        <f t="shared" si="58"/>
        <v>0</v>
      </c>
      <c r="D822" s="119"/>
      <c r="E822" s="119"/>
      <c r="F822" s="119"/>
      <c r="G822" s="119"/>
      <c r="H822" s="119"/>
      <c r="I822" s="119"/>
      <c r="J822" s="123"/>
      <c r="K822" s="123"/>
    </row>
    <row r="823" spans="1:11" s="210" customFormat="1" ht="12.75" customHeight="1" x14ac:dyDescent="0.25">
      <c r="A823" s="121">
        <v>16</v>
      </c>
      <c r="B823" s="122" t="s">
        <v>148</v>
      </c>
      <c r="C823" s="119">
        <f t="shared" si="58"/>
        <v>0</v>
      </c>
      <c r="D823" s="119"/>
      <c r="E823" s="119"/>
      <c r="F823" s="119"/>
      <c r="G823" s="119"/>
      <c r="H823" s="119"/>
      <c r="I823" s="119"/>
      <c r="J823" s="123"/>
      <c r="K823" s="123"/>
    </row>
    <row r="824" spans="1:11" s="210" customFormat="1" ht="12.75" customHeight="1" x14ac:dyDescent="0.25">
      <c r="A824" s="121">
        <v>17</v>
      </c>
      <c r="B824" s="122" t="s">
        <v>147</v>
      </c>
      <c r="C824" s="119">
        <f t="shared" si="58"/>
        <v>0</v>
      </c>
      <c r="D824" s="119"/>
      <c r="E824" s="119"/>
      <c r="F824" s="119"/>
      <c r="G824" s="119"/>
      <c r="H824" s="119"/>
      <c r="I824" s="119"/>
      <c r="J824" s="123"/>
      <c r="K824" s="123"/>
    </row>
    <row r="825" spans="1:11" s="210" customFormat="1" ht="12.75" customHeight="1" x14ac:dyDescent="0.25">
      <c r="A825" s="121">
        <v>18</v>
      </c>
      <c r="B825" s="122" t="s">
        <v>146</v>
      </c>
      <c r="C825" s="119">
        <f t="shared" si="58"/>
        <v>0</v>
      </c>
      <c r="D825" s="119"/>
      <c r="E825" s="119"/>
      <c r="F825" s="119"/>
      <c r="G825" s="119"/>
      <c r="H825" s="119"/>
      <c r="I825" s="119"/>
      <c r="J825" s="123"/>
      <c r="K825" s="123"/>
    </row>
    <row r="826" spans="1:11" s="210" customFormat="1" ht="12.75" customHeight="1" x14ac:dyDescent="0.25">
      <c r="A826" s="121">
        <v>19</v>
      </c>
      <c r="B826" s="122" t="s">
        <v>145</v>
      </c>
      <c r="C826" s="119">
        <f t="shared" si="58"/>
        <v>0</v>
      </c>
      <c r="D826" s="119"/>
      <c r="E826" s="119"/>
      <c r="F826" s="119"/>
      <c r="G826" s="119"/>
      <c r="H826" s="119"/>
      <c r="I826" s="119"/>
      <c r="J826" s="123"/>
      <c r="K826" s="123"/>
    </row>
    <row r="827" spans="1:11" s="210" customFormat="1" ht="12.75" customHeight="1" x14ac:dyDescent="0.25">
      <c r="A827" s="121">
        <v>20</v>
      </c>
      <c r="B827" s="122" t="s">
        <v>144</v>
      </c>
      <c r="C827" s="119">
        <f t="shared" si="58"/>
        <v>0</v>
      </c>
      <c r="D827" s="119"/>
      <c r="E827" s="119"/>
      <c r="F827" s="119"/>
      <c r="G827" s="119"/>
      <c r="H827" s="119"/>
      <c r="I827" s="119"/>
      <c r="J827" s="123"/>
      <c r="K827" s="123"/>
    </row>
    <row r="828" spans="1:11" s="210" customFormat="1" ht="12.75" customHeight="1" x14ac:dyDescent="0.25">
      <c r="A828" s="121">
        <v>21</v>
      </c>
      <c r="B828" s="122" t="s">
        <v>143</v>
      </c>
      <c r="C828" s="119">
        <f t="shared" si="58"/>
        <v>0</v>
      </c>
      <c r="D828" s="119"/>
      <c r="E828" s="119"/>
      <c r="F828" s="119"/>
      <c r="G828" s="119"/>
      <c r="H828" s="119"/>
      <c r="I828" s="119"/>
      <c r="J828" s="123"/>
      <c r="K828" s="123"/>
    </row>
    <row r="829" spans="1:11" s="210" customFormat="1" ht="12.75" customHeight="1" x14ac:dyDescent="0.25">
      <c r="A829" s="121">
        <v>22</v>
      </c>
      <c r="B829" s="122" t="s">
        <v>142</v>
      </c>
      <c r="C829" s="119">
        <f t="shared" si="58"/>
        <v>0</v>
      </c>
      <c r="D829" s="119"/>
      <c r="E829" s="119"/>
      <c r="F829" s="119"/>
      <c r="G829" s="119"/>
      <c r="H829" s="119"/>
      <c r="I829" s="119"/>
      <c r="J829" s="123"/>
      <c r="K829" s="123"/>
    </row>
    <row r="830" spans="1:11" s="210" customFormat="1" ht="12.75" customHeight="1" x14ac:dyDescent="0.25">
      <c r="A830" s="121">
        <v>23</v>
      </c>
      <c r="B830" s="122" t="s">
        <v>141</v>
      </c>
      <c r="C830" s="119">
        <f t="shared" si="58"/>
        <v>0</v>
      </c>
      <c r="D830" s="119"/>
      <c r="E830" s="119"/>
      <c r="F830" s="119"/>
      <c r="G830" s="119"/>
      <c r="H830" s="119"/>
      <c r="I830" s="119"/>
      <c r="J830" s="123"/>
      <c r="K830" s="123"/>
    </row>
    <row r="831" spans="1:11" s="210" customFormat="1" ht="12.75" customHeight="1" x14ac:dyDescent="0.25">
      <c r="A831" s="121">
        <v>24</v>
      </c>
      <c r="B831" s="122" t="s">
        <v>140</v>
      </c>
      <c r="C831" s="119">
        <f t="shared" si="58"/>
        <v>0</v>
      </c>
      <c r="D831" s="119"/>
      <c r="E831" s="119"/>
      <c r="F831" s="119"/>
      <c r="G831" s="119"/>
      <c r="H831" s="119"/>
      <c r="I831" s="119"/>
      <c r="J831" s="123"/>
      <c r="K831" s="123"/>
    </row>
    <row r="832" spans="1:11" s="210" customFormat="1" ht="12.75" customHeight="1" x14ac:dyDescent="0.25">
      <c r="A832" s="121">
        <v>25</v>
      </c>
      <c r="B832" s="122" t="s">
        <v>139</v>
      </c>
      <c r="C832" s="119">
        <f t="shared" si="58"/>
        <v>0</v>
      </c>
      <c r="D832" s="119"/>
      <c r="E832" s="119"/>
      <c r="F832" s="119"/>
      <c r="G832" s="119"/>
      <c r="H832" s="119"/>
      <c r="I832" s="119"/>
      <c r="J832" s="123"/>
      <c r="K832" s="123"/>
    </row>
    <row r="833" spans="1:11" s="210" customFormat="1" ht="12.75" customHeight="1" x14ac:dyDescent="0.25">
      <c r="A833" s="121">
        <v>26</v>
      </c>
      <c r="B833" s="122" t="s">
        <v>138</v>
      </c>
      <c r="C833" s="119">
        <f t="shared" si="58"/>
        <v>0</v>
      </c>
      <c r="D833" s="119"/>
      <c r="E833" s="119"/>
      <c r="F833" s="119"/>
      <c r="G833" s="119"/>
      <c r="H833" s="119"/>
      <c r="I833" s="119"/>
      <c r="J833" s="123"/>
      <c r="K833" s="123"/>
    </row>
    <row r="834" spans="1:11" s="210" customFormat="1" ht="12.75" customHeight="1" x14ac:dyDescent="0.25">
      <c r="A834" s="121">
        <v>27</v>
      </c>
      <c r="B834" s="122" t="s">
        <v>137</v>
      </c>
      <c r="C834" s="119">
        <f t="shared" si="58"/>
        <v>0</v>
      </c>
      <c r="D834" s="119"/>
      <c r="E834" s="119"/>
      <c r="F834" s="119"/>
      <c r="G834" s="119"/>
      <c r="H834" s="119"/>
      <c r="I834" s="119"/>
      <c r="J834" s="123"/>
      <c r="K834" s="123"/>
    </row>
    <row r="835" spans="1:11" s="210" customFormat="1" ht="12.75" customHeight="1" x14ac:dyDescent="0.25">
      <c r="A835" s="121">
        <v>28</v>
      </c>
      <c r="B835" s="122" t="s">
        <v>136</v>
      </c>
      <c r="C835" s="119">
        <f t="shared" si="58"/>
        <v>0</v>
      </c>
      <c r="D835" s="119"/>
      <c r="E835" s="119"/>
      <c r="F835" s="119"/>
      <c r="G835" s="119"/>
      <c r="H835" s="119"/>
      <c r="I835" s="119"/>
      <c r="J835" s="123"/>
      <c r="K835" s="123"/>
    </row>
    <row r="836" spans="1:11" s="210" customFormat="1" ht="12.75" customHeight="1" x14ac:dyDescent="0.25">
      <c r="A836" s="121">
        <v>29</v>
      </c>
      <c r="B836" s="122" t="s">
        <v>135</v>
      </c>
      <c r="C836" s="119">
        <f t="shared" si="58"/>
        <v>0</v>
      </c>
      <c r="D836" s="119"/>
      <c r="E836" s="119"/>
      <c r="F836" s="119"/>
      <c r="G836" s="119"/>
      <c r="H836" s="119"/>
      <c r="I836" s="119"/>
      <c r="J836" s="123"/>
      <c r="K836" s="123"/>
    </row>
    <row r="837" spans="1:11" s="210" customFormat="1" ht="12.75" customHeight="1" x14ac:dyDescent="0.25">
      <c r="A837" s="121">
        <v>30</v>
      </c>
      <c r="B837" s="122" t="s">
        <v>134</v>
      </c>
      <c r="C837" s="119">
        <f t="shared" si="58"/>
        <v>0</v>
      </c>
      <c r="D837" s="119"/>
      <c r="E837" s="119"/>
      <c r="F837" s="119"/>
      <c r="G837" s="119"/>
      <c r="H837" s="119"/>
      <c r="I837" s="119"/>
      <c r="J837" s="123"/>
      <c r="K837" s="123"/>
    </row>
    <row r="838" spans="1:11" s="210" customFormat="1" ht="12.75" customHeight="1" x14ac:dyDescent="0.25">
      <c r="A838" s="267" t="s">
        <v>11</v>
      </c>
      <c r="B838" s="269"/>
      <c r="C838" s="119">
        <f t="shared" si="58"/>
        <v>55</v>
      </c>
      <c r="D838" s="192">
        <v>55</v>
      </c>
      <c r="E838" s="192"/>
      <c r="F838" s="192"/>
      <c r="G838" s="192"/>
      <c r="H838" s="192">
        <v>29</v>
      </c>
      <c r="I838" s="192">
        <v>26</v>
      </c>
      <c r="J838" s="123"/>
      <c r="K838" s="123"/>
    </row>
    <row r="839" spans="1:11" s="210" customFormat="1" ht="12.75" customHeight="1" x14ac:dyDescent="0.25">
      <c r="A839" s="278" t="s">
        <v>177</v>
      </c>
      <c r="B839" s="279"/>
      <c r="C839" s="279"/>
      <c r="D839" s="279"/>
      <c r="E839" s="279"/>
      <c r="F839" s="279"/>
      <c r="G839" s="279"/>
      <c r="H839" s="279"/>
      <c r="I839" s="280"/>
      <c r="J839" s="123"/>
      <c r="K839" s="123"/>
    </row>
    <row r="840" spans="1:11" s="210" customFormat="1" ht="12.75" customHeight="1" x14ac:dyDescent="0.25">
      <c r="A840" s="121">
        <v>1</v>
      </c>
      <c r="B840" s="122" t="s">
        <v>163</v>
      </c>
      <c r="C840" s="119">
        <f t="shared" si="58"/>
        <v>58</v>
      </c>
      <c r="D840" s="136">
        <v>58</v>
      </c>
      <c r="E840" s="119"/>
      <c r="F840" s="119"/>
      <c r="G840" s="119"/>
      <c r="H840" s="136">
        <v>15</v>
      </c>
      <c r="I840" s="136">
        <v>43</v>
      </c>
      <c r="J840" s="123"/>
      <c r="K840" s="123"/>
    </row>
    <row r="841" spans="1:11" s="210" customFormat="1" ht="12.75" customHeight="1" x14ac:dyDescent="0.25">
      <c r="A841" s="121">
        <v>2</v>
      </c>
      <c r="B841" s="122" t="s">
        <v>162</v>
      </c>
      <c r="C841" s="119">
        <f t="shared" si="58"/>
        <v>0</v>
      </c>
      <c r="D841" s="136"/>
      <c r="E841" s="119"/>
      <c r="F841" s="119"/>
      <c r="G841" s="119"/>
      <c r="H841" s="136"/>
      <c r="I841" s="136"/>
      <c r="J841" s="123"/>
      <c r="K841" s="123"/>
    </row>
    <row r="842" spans="1:11" s="210" customFormat="1" ht="12.75" customHeight="1" x14ac:dyDescent="0.25">
      <c r="A842" s="121">
        <v>3</v>
      </c>
      <c r="B842" s="122" t="s">
        <v>161</v>
      </c>
      <c r="C842" s="119">
        <f t="shared" ref="C842:C870" si="61">D842+E842+F842+G842</f>
        <v>0</v>
      </c>
      <c r="D842" s="136"/>
      <c r="E842" s="119"/>
      <c r="F842" s="119"/>
      <c r="G842" s="119"/>
      <c r="H842" s="136"/>
      <c r="I842" s="136"/>
      <c r="J842" s="123"/>
      <c r="K842" s="123"/>
    </row>
    <row r="843" spans="1:11" s="210" customFormat="1" ht="12.75" customHeight="1" x14ac:dyDescent="0.25">
      <c r="A843" s="121">
        <v>4</v>
      </c>
      <c r="B843" s="122" t="s">
        <v>160</v>
      </c>
      <c r="C843" s="119">
        <f t="shared" si="61"/>
        <v>0</v>
      </c>
      <c r="D843" s="136"/>
      <c r="E843" s="119"/>
      <c r="F843" s="119"/>
      <c r="G843" s="119"/>
      <c r="H843" s="136"/>
      <c r="I843" s="136"/>
      <c r="J843" s="123"/>
      <c r="K843" s="123"/>
    </row>
    <row r="844" spans="1:11" s="210" customFormat="1" ht="12.75" customHeight="1" x14ac:dyDescent="0.25">
      <c r="A844" s="121">
        <v>5</v>
      </c>
      <c r="B844" s="122" t="s">
        <v>159</v>
      </c>
      <c r="C844" s="119">
        <f t="shared" si="61"/>
        <v>1</v>
      </c>
      <c r="D844" s="136">
        <v>1</v>
      </c>
      <c r="E844" s="119"/>
      <c r="F844" s="119"/>
      <c r="G844" s="119"/>
      <c r="H844" s="136"/>
      <c r="I844" s="136">
        <v>1</v>
      </c>
      <c r="J844" s="123"/>
      <c r="K844" s="123"/>
    </row>
    <row r="845" spans="1:11" s="210" customFormat="1" ht="12.75" customHeight="1" x14ac:dyDescent="0.25">
      <c r="A845" s="121">
        <v>6</v>
      </c>
      <c r="B845" s="122" t="s">
        <v>158</v>
      </c>
      <c r="C845" s="119">
        <f t="shared" si="61"/>
        <v>0</v>
      </c>
      <c r="D845" s="136"/>
      <c r="E845" s="119"/>
      <c r="F845" s="119"/>
      <c r="G845" s="119"/>
      <c r="H845" s="136"/>
      <c r="I845" s="136"/>
      <c r="J845" s="123"/>
      <c r="K845" s="123"/>
    </row>
    <row r="846" spans="1:11" s="210" customFormat="1" ht="12.75" customHeight="1" x14ac:dyDescent="0.25">
      <c r="A846" s="121">
        <v>7</v>
      </c>
      <c r="B846" s="122" t="s">
        <v>157</v>
      </c>
      <c r="C846" s="119">
        <f t="shared" si="61"/>
        <v>0</v>
      </c>
      <c r="D846" s="136"/>
      <c r="E846" s="119"/>
      <c r="F846" s="119"/>
      <c r="G846" s="119"/>
      <c r="H846" s="136"/>
      <c r="I846" s="136"/>
      <c r="J846" s="123"/>
      <c r="K846" s="123"/>
    </row>
    <row r="847" spans="1:11" s="210" customFormat="1" ht="12.75" customHeight="1" x14ac:dyDescent="0.25">
      <c r="A847" s="121">
        <v>8</v>
      </c>
      <c r="B847" s="122" t="s">
        <v>156</v>
      </c>
      <c r="C847" s="119">
        <f t="shared" si="61"/>
        <v>0</v>
      </c>
      <c r="D847" s="136"/>
      <c r="E847" s="119"/>
      <c r="F847" s="119"/>
      <c r="G847" s="119"/>
      <c r="H847" s="136"/>
      <c r="I847" s="136"/>
      <c r="J847" s="123"/>
      <c r="K847" s="123"/>
    </row>
    <row r="848" spans="1:11" s="210" customFormat="1" ht="12.75" customHeight="1" x14ac:dyDescent="0.25">
      <c r="A848" s="121">
        <v>9</v>
      </c>
      <c r="B848" s="122" t="s">
        <v>155</v>
      </c>
      <c r="C848" s="119">
        <f t="shared" si="61"/>
        <v>0</v>
      </c>
      <c r="D848" s="136"/>
      <c r="E848" s="119"/>
      <c r="F848" s="119"/>
      <c r="G848" s="119"/>
      <c r="H848" s="136"/>
      <c r="I848" s="136"/>
      <c r="J848" s="123"/>
      <c r="K848" s="123"/>
    </row>
    <row r="849" spans="1:11" s="210" customFormat="1" ht="12.75" customHeight="1" x14ac:dyDescent="0.25">
      <c r="A849" s="121">
        <v>10</v>
      </c>
      <c r="B849" s="122" t="s">
        <v>154</v>
      </c>
      <c r="C849" s="119">
        <f t="shared" si="61"/>
        <v>0</v>
      </c>
      <c r="D849" s="136"/>
      <c r="E849" s="119"/>
      <c r="F849" s="119"/>
      <c r="G849" s="119"/>
      <c r="H849" s="136"/>
      <c r="I849" s="136"/>
      <c r="J849" s="123"/>
      <c r="K849" s="123"/>
    </row>
    <row r="850" spans="1:11" s="210" customFormat="1" ht="12.75" customHeight="1" x14ac:dyDescent="0.25">
      <c r="A850" s="121">
        <v>11</v>
      </c>
      <c r="B850" s="122" t="s">
        <v>153</v>
      </c>
      <c r="C850" s="119">
        <f t="shared" si="61"/>
        <v>0</v>
      </c>
      <c r="D850" s="136"/>
      <c r="E850" s="119"/>
      <c r="F850" s="119"/>
      <c r="G850" s="119"/>
      <c r="H850" s="136"/>
      <c r="I850" s="136"/>
      <c r="J850" s="123"/>
      <c r="K850" s="123"/>
    </row>
    <row r="851" spans="1:11" s="210" customFormat="1" ht="12.75" customHeight="1" x14ac:dyDescent="0.25">
      <c r="A851" s="121">
        <v>12</v>
      </c>
      <c r="B851" s="122" t="s">
        <v>152</v>
      </c>
      <c r="C851" s="119">
        <f t="shared" si="61"/>
        <v>0</v>
      </c>
      <c r="D851" s="136"/>
      <c r="E851" s="119"/>
      <c r="F851" s="119"/>
      <c r="G851" s="119"/>
      <c r="H851" s="136"/>
      <c r="I851" s="136"/>
      <c r="J851" s="123"/>
      <c r="K851" s="123"/>
    </row>
    <row r="852" spans="1:11" s="210" customFormat="1" ht="12.75" customHeight="1" x14ac:dyDescent="0.25">
      <c r="A852" s="121">
        <v>13</v>
      </c>
      <c r="B852" s="122" t="s">
        <v>151</v>
      </c>
      <c r="C852" s="119">
        <f t="shared" si="61"/>
        <v>0</v>
      </c>
      <c r="D852" s="136"/>
      <c r="E852" s="119"/>
      <c r="F852" s="119"/>
      <c r="G852" s="119"/>
      <c r="H852" s="136"/>
      <c r="I852" s="136"/>
      <c r="J852" s="123"/>
      <c r="K852" s="123"/>
    </row>
    <row r="853" spans="1:11" s="210" customFormat="1" ht="12.75" customHeight="1" x14ac:dyDescent="0.25">
      <c r="A853" s="121">
        <v>14</v>
      </c>
      <c r="B853" s="122" t="s">
        <v>150</v>
      </c>
      <c r="C853" s="119">
        <f t="shared" si="61"/>
        <v>0</v>
      </c>
      <c r="D853" s="136"/>
      <c r="E853" s="119"/>
      <c r="F853" s="119"/>
      <c r="G853" s="119"/>
      <c r="H853" s="136"/>
      <c r="I853" s="136"/>
      <c r="J853" s="123"/>
      <c r="K853" s="123"/>
    </row>
    <row r="854" spans="1:11" s="210" customFormat="1" ht="12.75" customHeight="1" x14ac:dyDescent="0.25">
      <c r="A854" s="121">
        <v>15</v>
      </c>
      <c r="B854" s="122" t="s">
        <v>149</v>
      </c>
      <c r="C854" s="119">
        <f t="shared" si="61"/>
        <v>0</v>
      </c>
      <c r="D854" s="136"/>
      <c r="E854" s="119"/>
      <c r="F854" s="119"/>
      <c r="G854" s="119"/>
      <c r="H854" s="136"/>
      <c r="I854" s="136"/>
      <c r="J854" s="123"/>
      <c r="K854" s="123"/>
    </row>
    <row r="855" spans="1:11" s="210" customFormat="1" ht="12.75" customHeight="1" x14ac:dyDescent="0.25">
      <c r="A855" s="121">
        <v>16</v>
      </c>
      <c r="B855" s="122" t="s">
        <v>148</v>
      </c>
      <c r="C855" s="119">
        <f t="shared" si="61"/>
        <v>0</v>
      </c>
      <c r="D855" s="136"/>
      <c r="E855" s="119"/>
      <c r="F855" s="119"/>
      <c r="G855" s="119"/>
      <c r="H855" s="136"/>
      <c r="I855" s="136"/>
      <c r="J855" s="123"/>
      <c r="K855" s="123"/>
    </row>
    <row r="856" spans="1:11" s="210" customFormat="1" ht="12.75" customHeight="1" x14ac:dyDescent="0.25">
      <c r="A856" s="121">
        <v>17</v>
      </c>
      <c r="B856" s="122" t="s">
        <v>147</v>
      </c>
      <c r="C856" s="119">
        <f t="shared" si="61"/>
        <v>0</v>
      </c>
      <c r="D856" s="136"/>
      <c r="E856" s="119"/>
      <c r="F856" s="119"/>
      <c r="G856" s="119"/>
      <c r="H856" s="136"/>
      <c r="I856" s="136"/>
      <c r="J856" s="123"/>
      <c r="K856" s="123"/>
    </row>
    <row r="857" spans="1:11" s="210" customFormat="1" ht="12.75" customHeight="1" x14ac:dyDescent="0.25">
      <c r="A857" s="121">
        <v>18</v>
      </c>
      <c r="B857" s="122" t="s">
        <v>146</v>
      </c>
      <c r="C857" s="119">
        <f t="shared" si="61"/>
        <v>0</v>
      </c>
      <c r="D857" s="136"/>
      <c r="E857" s="119"/>
      <c r="F857" s="119"/>
      <c r="G857" s="119"/>
      <c r="H857" s="136"/>
      <c r="I857" s="136"/>
      <c r="J857" s="123"/>
      <c r="K857" s="123"/>
    </row>
    <row r="858" spans="1:11" s="210" customFormat="1" ht="12.75" customHeight="1" x14ac:dyDescent="0.25">
      <c r="A858" s="121">
        <v>19</v>
      </c>
      <c r="B858" s="122" t="s">
        <v>145</v>
      </c>
      <c r="C858" s="119">
        <f t="shared" si="61"/>
        <v>0</v>
      </c>
      <c r="D858" s="136"/>
      <c r="E858" s="119"/>
      <c r="F858" s="119"/>
      <c r="G858" s="119"/>
      <c r="H858" s="136"/>
      <c r="I858" s="136"/>
      <c r="J858" s="123"/>
      <c r="K858" s="123"/>
    </row>
    <row r="859" spans="1:11" s="210" customFormat="1" ht="12.75" customHeight="1" x14ac:dyDescent="0.25">
      <c r="A859" s="121">
        <v>20</v>
      </c>
      <c r="B859" s="122" t="s">
        <v>144</v>
      </c>
      <c r="C859" s="119">
        <f t="shared" si="61"/>
        <v>0</v>
      </c>
      <c r="D859" s="136"/>
      <c r="E859" s="119"/>
      <c r="F859" s="119"/>
      <c r="G859" s="119"/>
      <c r="H859" s="136"/>
      <c r="I859" s="136"/>
      <c r="J859" s="123"/>
      <c r="K859" s="123"/>
    </row>
    <row r="860" spans="1:11" s="210" customFormat="1" ht="12.75" customHeight="1" x14ac:dyDescent="0.25">
      <c r="A860" s="121">
        <v>21</v>
      </c>
      <c r="B860" s="122" t="s">
        <v>143</v>
      </c>
      <c r="C860" s="119">
        <f t="shared" si="61"/>
        <v>0</v>
      </c>
      <c r="D860" s="136"/>
      <c r="E860" s="119"/>
      <c r="F860" s="119"/>
      <c r="G860" s="119"/>
      <c r="H860" s="136"/>
      <c r="I860" s="136"/>
      <c r="J860" s="123"/>
      <c r="K860" s="123"/>
    </row>
    <row r="861" spans="1:11" s="210" customFormat="1" ht="12.75" customHeight="1" x14ac:dyDescent="0.25">
      <c r="A861" s="121">
        <v>22</v>
      </c>
      <c r="B861" s="122" t="s">
        <v>142</v>
      </c>
      <c r="C861" s="119">
        <f t="shared" si="61"/>
        <v>0</v>
      </c>
      <c r="D861" s="136"/>
      <c r="E861" s="119"/>
      <c r="F861" s="119"/>
      <c r="G861" s="119"/>
      <c r="H861" s="136"/>
      <c r="I861" s="136"/>
      <c r="J861" s="123"/>
      <c r="K861" s="123"/>
    </row>
    <row r="862" spans="1:11" s="210" customFormat="1" ht="12.75" customHeight="1" x14ac:dyDescent="0.25">
      <c r="A862" s="121">
        <v>23</v>
      </c>
      <c r="B862" s="122" t="s">
        <v>141</v>
      </c>
      <c r="C862" s="119">
        <f t="shared" si="61"/>
        <v>0</v>
      </c>
      <c r="D862" s="136"/>
      <c r="E862" s="119"/>
      <c r="F862" s="119"/>
      <c r="G862" s="119"/>
      <c r="H862" s="136"/>
      <c r="I862" s="136"/>
      <c r="J862" s="123"/>
      <c r="K862" s="123"/>
    </row>
    <row r="863" spans="1:11" s="210" customFormat="1" ht="12.75" customHeight="1" x14ac:dyDescent="0.25">
      <c r="A863" s="121">
        <v>24</v>
      </c>
      <c r="B863" s="122" t="s">
        <v>140</v>
      </c>
      <c r="C863" s="119">
        <f t="shared" si="61"/>
        <v>0</v>
      </c>
      <c r="D863" s="136"/>
      <c r="E863" s="119"/>
      <c r="F863" s="119"/>
      <c r="G863" s="119"/>
      <c r="H863" s="136"/>
      <c r="I863" s="136"/>
      <c r="J863" s="123"/>
      <c r="K863" s="123"/>
    </row>
    <row r="864" spans="1:11" s="210" customFormat="1" ht="12.75" customHeight="1" x14ac:dyDescent="0.25">
      <c r="A864" s="121">
        <v>25</v>
      </c>
      <c r="B864" s="122" t="s">
        <v>139</v>
      </c>
      <c r="C864" s="119">
        <f t="shared" si="61"/>
        <v>0</v>
      </c>
      <c r="D864" s="136"/>
      <c r="E864" s="119"/>
      <c r="F864" s="119"/>
      <c r="G864" s="119"/>
      <c r="H864" s="136"/>
      <c r="I864" s="136"/>
      <c r="J864" s="123"/>
      <c r="K864" s="123"/>
    </row>
    <row r="865" spans="1:11" s="210" customFormat="1" ht="12.75" customHeight="1" x14ac:dyDescent="0.25">
      <c r="A865" s="121">
        <v>26</v>
      </c>
      <c r="B865" s="122" t="s">
        <v>138</v>
      </c>
      <c r="C865" s="119">
        <f t="shared" si="61"/>
        <v>0</v>
      </c>
      <c r="D865" s="136"/>
      <c r="E865" s="119"/>
      <c r="F865" s="119"/>
      <c r="G865" s="119"/>
      <c r="H865" s="136"/>
      <c r="I865" s="136"/>
      <c r="J865" s="123"/>
      <c r="K865" s="123"/>
    </row>
    <row r="866" spans="1:11" s="210" customFormat="1" ht="12.75" customHeight="1" x14ac:dyDescent="0.25">
      <c r="A866" s="121">
        <v>27</v>
      </c>
      <c r="B866" s="122" t="s">
        <v>137</v>
      </c>
      <c r="C866" s="119">
        <f t="shared" si="61"/>
        <v>0</v>
      </c>
      <c r="D866" s="136"/>
      <c r="E866" s="119"/>
      <c r="F866" s="119"/>
      <c r="G866" s="119"/>
      <c r="H866" s="136"/>
      <c r="I866" s="136"/>
      <c r="J866" s="123"/>
      <c r="K866" s="123"/>
    </row>
    <row r="867" spans="1:11" s="210" customFormat="1" ht="12.75" customHeight="1" x14ac:dyDescent="0.25">
      <c r="A867" s="121">
        <v>28</v>
      </c>
      <c r="B867" s="122" t="s">
        <v>136</v>
      </c>
      <c r="C867" s="119">
        <f t="shared" si="61"/>
        <v>0</v>
      </c>
      <c r="D867" s="136"/>
      <c r="E867" s="119"/>
      <c r="F867" s="119"/>
      <c r="G867" s="119"/>
      <c r="H867" s="136"/>
      <c r="I867" s="136"/>
      <c r="J867" s="123"/>
      <c r="K867" s="123"/>
    </row>
    <row r="868" spans="1:11" s="210" customFormat="1" ht="12.75" customHeight="1" x14ac:dyDescent="0.25">
      <c r="A868" s="121">
        <v>29</v>
      </c>
      <c r="B868" s="122" t="s">
        <v>135</v>
      </c>
      <c r="C868" s="119">
        <f t="shared" si="61"/>
        <v>0</v>
      </c>
      <c r="D868" s="136"/>
      <c r="E868" s="119"/>
      <c r="F868" s="119"/>
      <c r="G868" s="119"/>
      <c r="H868" s="136"/>
      <c r="I868" s="136"/>
      <c r="J868" s="123"/>
      <c r="K868" s="123"/>
    </row>
    <row r="869" spans="1:11" s="210" customFormat="1" ht="12.75" customHeight="1" x14ac:dyDescent="0.25">
      <c r="A869" s="121">
        <v>30</v>
      </c>
      <c r="B869" s="122" t="s">
        <v>134</v>
      </c>
      <c r="C869" s="119">
        <f t="shared" si="61"/>
        <v>0</v>
      </c>
      <c r="D869" s="136"/>
      <c r="E869" s="119"/>
      <c r="F869" s="119"/>
      <c r="G869" s="119"/>
      <c r="H869" s="136"/>
      <c r="I869" s="136"/>
      <c r="J869" s="123"/>
      <c r="K869" s="123"/>
    </row>
    <row r="870" spans="1:11" s="210" customFormat="1" ht="12.75" customHeight="1" x14ac:dyDescent="0.25">
      <c r="A870" s="267" t="s">
        <v>11</v>
      </c>
      <c r="B870" s="269"/>
      <c r="C870" s="119">
        <f t="shared" si="61"/>
        <v>59</v>
      </c>
      <c r="D870" s="192">
        <f t="shared" ref="D870:I870" si="62">SUM(D840:D869)</f>
        <v>59</v>
      </c>
      <c r="E870" s="192">
        <f t="shared" si="62"/>
        <v>0</v>
      </c>
      <c r="F870" s="192">
        <f t="shared" si="62"/>
        <v>0</v>
      </c>
      <c r="G870" s="192">
        <f t="shared" si="62"/>
        <v>0</v>
      </c>
      <c r="H870" s="192">
        <f t="shared" si="62"/>
        <v>15</v>
      </c>
      <c r="I870" s="192">
        <f t="shared" si="62"/>
        <v>44</v>
      </c>
      <c r="J870" s="123"/>
      <c r="K870" s="123"/>
    </row>
    <row r="871" spans="1:11" ht="12.75" customHeight="1" x14ac:dyDescent="0.2">
      <c r="A871" s="278" t="s">
        <v>42</v>
      </c>
      <c r="B871" s="279"/>
      <c r="C871" s="279"/>
      <c r="D871" s="279"/>
      <c r="E871" s="279"/>
      <c r="F871" s="279"/>
      <c r="G871" s="279"/>
      <c r="H871" s="279"/>
      <c r="I871" s="280"/>
      <c r="J871" s="76"/>
      <c r="K871" s="76"/>
    </row>
    <row r="872" spans="1:11" ht="12.75" customHeight="1" x14ac:dyDescent="0.2">
      <c r="A872" s="121">
        <v>1</v>
      </c>
      <c r="B872" s="122" t="s">
        <v>163</v>
      </c>
      <c r="C872" s="119">
        <f>C840+C808+C776+C744+C712+C680+C648+C616+C584+C552+C520+C488+C456+C424+C392+C360+C328+C296+C264+C232+C200+C168+C136+C104+C72+C40+C8</f>
        <v>11530</v>
      </c>
      <c r="D872" s="119">
        <f t="shared" ref="D872:I872" si="63">D840+D808+D776+D744+D712+D680+D648+D616+D584+D552+D520+D488+D456+D424+D392+D360+D328+D296+D264+D232+D200+D168+D136+D104+D72+D40+D8</f>
        <v>3404</v>
      </c>
      <c r="E872" s="119">
        <f t="shared" si="63"/>
        <v>3331</v>
      </c>
      <c r="F872" s="119">
        <f t="shared" si="63"/>
        <v>2609</v>
      </c>
      <c r="G872" s="119">
        <f t="shared" si="63"/>
        <v>2186</v>
      </c>
      <c r="H872" s="119">
        <f t="shared" si="63"/>
        <v>2031</v>
      </c>
      <c r="I872" s="119">
        <f t="shared" si="63"/>
        <v>9465</v>
      </c>
      <c r="J872" s="110"/>
      <c r="K872" s="109"/>
    </row>
    <row r="873" spans="1:11" ht="12.75" customHeight="1" x14ac:dyDescent="0.2">
      <c r="A873" s="121">
        <v>2</v>
      </c>
      <c r="B873" s="122" t="s">
        <v>162</v>
      </c>
      <c r="C873" s="119">
        <f t="shared" ref="C873:C902" si="64">C841+C809+C777+C745+C713+C681+C649+C617+C585+C553+C521+C489+C457+C425+C393+C361+C329+C297+C265+C233+C201+C169+C137+C105+C73+C41+C9</f>
        <v>253</v>
      </c>
      <c r="D873" s="119">
        <f t="shared" ref="D873:I902" si="65">D841+D809+D777+D745+D713+D681+D649+D617+D585+D553+D521+D489+D457+D425+D393+D361+D329+D297+D265+D233+D201+D169+D137+D105+D73+D41+D9</f>
        <v>119</v>
      </c>
      <c r="E873" s="119">
        <f t="shared" si="65"/>
        <v>64</v>
      </c>
      <c r="F873" s="119">
        <f t="shared" si="65"/>
        <v>27</v>
      </c>
      <c r="G873" s="119">
        <f t="shared" si="65"/>
        <v>43</v>
      </c>
      <c r="H873" s="119">
        <f t="shared" si="65"/>
        <v>63</v>
      </c>
      <c r="I873" s="119">
        <f t="shared" si="65"/>
        <v>194</v>
      </c>
      <c r="J873" s="110"/>
      <c r="K873" s="109"/>
    </row>
    <row r="874" spans="1:11" s="118" customFormat="1" ht="12.75" customHeight="1" x14ac:dyDescent="0.2">
      <c r="A874" s="120">
        <v>3</v>
      </c>
      <c r="B874" s="122" t="s">
        <v>161</v>
      </c>
      <c r="C874" s="119">
        <f t="shared" si="64"/>
        <v>115</v>
      </c>
      <c r="D874" s="119">
        <f t="shared" si="65"/>
        <v>48</v>
      </c>
      <c r="E874" s="119">
        <f t="shared" si="65"/>
        <v>48</v>
      </c>
      <c r="F874" s="119">
        <f t="shared" si="65"/>
        <v>16</v>
      </c>
      <c r="G874" s="119">
        <f t="shared" si="65"/>
        <v>15</v>
      </c>
      <c r="H874" s="119">
        <f t="shared" si="65"/>
        <v>28</v>
      </c>
      <c r="I874" s="119">
        <f t="shared" si="65"/>
        <v>98</v>
      </c>
      <c r="J874" s="110"/>
      <c r="K874" s="111"/>
    </row>
    <row r="875" spans="1:11" s="118" customFormat="1" ht="12.75" customHeight="1" x14ac:dyDescent="0.2">
      <c r="A875" s="120">
        <v>4</v>
      </c>
      <c r="B875" s="122" t="s">
        <v>160</v>
      </c>
      <c r="C875" s="119">
        <f t="shared" si="64"/>
        <v>145</v>
      </c>
      <c r="D875" s="119">
        <f t="shared" si="65"/>
        <v>41</v>
      </c>
      <c r="E875" s="119">
        <f t="shared" si="65"/>
        <v>45</v>
      </c>
      <c r="F875" s="119">
        <f t="shared" si="65"/>
        <v>29</v>
      </c>
      <c r="G875" s="119">
        <f t="shared" si="65"/>
        <v>30</v>
      </c>
      <c r="H875" s="119">
        <f t="shared" si="65"/>
        <v>30</v>
      </c>
      <c r="I875" s="119">
        <f t="shared" si="65"/>
        <v>119</v>
      </c>
      <c r="J875" s="110"/>
      <c r="K875" s="111"/>
    </row>
    <row r="876" spans="1:11" s="118" customFormat="1" ht="12.75" customHeight="1" x14ac:dyDescent="0.2">
      <c r="A876" s="120">
        <v>5</v>
      </c>
      <c r="B876" s="122" t="s">
        <v>159</v>
      </c>
      <c r="C876" s="119">
        <f t="shared" si="64"/>
        <v>224</v>
      </c>
      <c r="D876" s="119">
        <f t="shared" si="65"/>
        <v>68</v>
      </c>
      <c r="E876" s="119">
        <f t="shared" si="65"/>
        <v>84</v>
      </c>
      <c r="F876" s="119">
        <f t="shared" si="65"/>
        <v>37</v>
      </c>
      <c r="G876" s="119">
        <f t="shared" si="65"/>
        <v>35</v>
      </c>
      <c r="H876" s="119">
        <f t="shared" si="65"/>
        <v>54</v>
      </c>
      <c r="I876" s="119">
        <f t="shared" si="65"/>
        <v>171</v>
      </c>
      <c r="J876" s="110"/>
      <c r="K876" s="111"/>
    </row>
    <row r="877" spans="1:11" s="118" customFormat="1" ht="12.75" customHeight="1" x14ac:dyDescent="0.2">
      <c r="A877" s="120">
        <v>6</v>
      </c>
      <c r="B877" s="122" t="s">
        <v>158</v>
      </c>
      <c r="C877" s="119">
        <f t="shared" si="64"/>
        <v>166</v>
      </c>
      <c r="D877" s="119">
        <f t="shared" si="65"/>
        <v>54</v>
      </c>
      <c r="E877" s="119">
        <f t="shared" si="65"/>
        <v>66</v>
      </c>
      <c r="F877" s="119">
        <f t="shared" si="65"/>
        <v>20</v>
      </c>
      <c r="G877" s="119">
        <f t="shared" si="65"/>
        <v>26</v>
      </c>
      <c r="H877" s="119">
        <f t="shared" si="65"/>
        <v>35</v>
      </c>
      <c r="I877" s="119">
        <f t="shared" si="65"/>
        <v>160</v>
      </c>
      <c r="J877" s="110"/>
      <c r="K877" s="111"/>
    </row>
    <row r="878" spans="1:11" s="118" customFormat="1" ht="12.75" customHeight="1" x14ac:dyDescent="0.2">
      <c r="A878" s="120">
        <v>7</v>
      </c>
      <c r="B878" s="122" t="s">
        <v>157</v>
      </c>
      <c r="C878" s="119">
        <f t="shared" si="64"/>
        <v>12</v>
      </c>
      <c r="D878" s="119">
        <f t="shared" si="65"/>
        <v>5</v>
      </c>
      <c r="E878" s="119">
        <f t="shared" si="65"/>
        <v>1</v>
      </c>
      <c r="F878" s="119">
        <f t="shared" si="65"/>
        <v>2</v>
      </c>
      <c r="G878" s="119">
        <f t="shared" si="65"/>
        <v>4</v>
      </c>
      <c r="H878" s="119">
        <f t="shared" si="65"/>
        <v>1</v>
      </c>
      <c r="I878" s="119">
        <f t="shared" si="65"/>
        <v>10</v>
      </c>
      <c r="J878" s="110"/>
      <c r="K878" s="111"/>
    </row>
    <row r="879" spans="1:11" s="118" customFormat="1" ht="12.75" customHeight="1" x14ac:dyDescent="0.2">
      <c r="A879" s="120">
        <v>8</v>
      </c>
      <c r="B879" s="122" t="s">
        <v>156</v>
      </c>
      <c r="C879" s="119">
        <f t="shared" si="64"/>
        <v>66</v>
      </c>
      <c r="D879" s="119">
        <f t="shared" si="65"/>
        <v>22</v>
      </c>
      <c r="E879" s="119">
        <f t="shared" si="65"/>
        <v>19</v>
      </c>
      <c r="F879" s="119">
        <f t="shared" si="65"/>
        <v>8</v>
      </c>
      <c r="G879" s="119">
        <f t="shared" si="65"/>
        <v>17</v>
      </c>
      <c r="H879" s="119">
        <f t="shared" si="65"/>
        <v>17</v>
      </c>
      <c r="I879" s="119">
        <f t="shared" si="65"/>
        <v>57</v>
      </c>
      <c r="J879" s="110"/>
      <c r="K879" s="111"/>
    </row>
    <row r="880" spans="1:11" s="118" customFormat="1" ht="12.75" customHeight="1" x14ac:dyDescent="0.2">
      <c r="A880" s="120">
        <v>9</v>
      </c>
      <c r="B880" s="122" t="s">
        <v>155</v>
      </c>
      <c r="C880" s="119">
        <f t="shared" si="64"/>
        <v>0</v>
      </c>
      <c r="D880" s="119"/>
      <c r="E880" s="119"/>
      <c r="F880" s="119"/>
      <c r="G880" s="119"/>
      <c r="H880" s="119"/>
      <c r="I880" s="119"/>
      <c r="J880" s="110"/>
      <c r="K880" s="111"/>
    </row>
    <row r="881" spans="1:11" s="118" customFormat="1" ht="12.75" customHeight="1" x14ac:dyDescent="0.2">
      <c r="A881" s="120">
        <v>10</v>
      </c>
      <c r="B881" s="122" t="s">
        <v>154</v>
      </c>
      <c r="C881" s="119">
        <f t="shared" si="64"/>
        <v>7</v>
      </c>
      <c r="D881" s="119">
        <f t="shared" si="65"/>
        <v>1</v>
      </c>
      <c r="E881" s="119">
        <f t="shared" si="65"/>
        <v>1</v>
      </c>
      <c r="F881" s="119">
        <f t="shared" si="65"/>
        <v>2</v>
      </c>
      <c r="G881" s="119">
        <f t="shared" si="65"/>
        <v>3</v>
      </c>
      <c r="H881" s="119">
        <f t="shared" si="65"/>
        <v>2</v>
      </c>
      <c r="I881" s="119">
        <f t="shared" si="65"/>
        <v>5</v>
      </c>
      <c r="J881" s="110"/>
      <c r="K881" s="111"/>
    </row>
    <row r="882" spans="1:11" s="118" customFormat="1" ht="12.75" customHeight="1" x14ac:dyDescent="0.2">
      <c r="A882" s="120">
        <v>11</v>
      </c>
      <c r="B882" s="122" t="s">
        <v>153</v>
      </c>
      <c r="C882" s="119">
        <f t="shared" si="64"/>
        <v>5</v>
      </c>
      <c r="D882" s="119">
        <f t="shared" si="65"/>
        <v>1</v>
      </c>
      <c r="E882" s="119">
        <f t="shared" si="65"/>
        <v>1</v>
      </c>
      <c r="F882" s="119">
        <f t="shared" si="65"/>
        <v>2</v>
      </c>
      <c r="G882" s="119">
        <f t="shared" si="65"/>
        <v>1</v>
      </c>
      <c r="H882" s="119">
        <f t="shared" si="65"/>
        <v>1</v>
      </c>
      <c r="I882" s="119">
        <f t="shared" si="65"/>
        <v>4</v>
      </c>
      <c r="J882" s="110"/>
      <c r="K882" s="111"/>
    </row>
    <row r="883" spans="1:11" s="118" customFormat="1" ht="12.75" customHeight="1" x14ac:dyDescent="0.2">
      <c r="A883" s="120">
        <v>12</v>
      </c>
      <c r="B883" s="122" t="s">
        <v>152</v>
      </c>
      <c r="C883" s="119">
        <f t="shared" si="64"/>
        <v>1</v>
      </c>
      <c r="D883" s="119"/>
      <c r="E883" s="119"/>
      <c r="F883" s="119"/>
      <c r="G883" s="119">
        <f t="shared" si="65"/>
        <v>1</v>
      </c>
      <c r="H883" s="119"/>
      <c r="I883" s="119">
        <f t="shared" si="65"/>
        <v>1</v>
      </c>
      <c r="J883" s="110"/>
      <c r="K883" s="111"/>
    </row>
    <row r="884" spans="1:11" s="118" customFormat="1" ht="12.75" customHeight="1" x14ac:dyDescent="0.2">
      <c r="A884" s="120">
        <v>13</v>
      </c>
      <c r="B884" s="122" t="s">
        <v>151</v>
      </c>
      <c r="C884" s="119">
        <f t="shared" si="64"/>
        <v>23</v>
      </c>
      <c r="D884" s="119">
        <f t="shared" si="65"/>
        <v>3</v>
      </c>
      <c r="E884" s="119">
        <f t="shared" si="65"/>
        <v>13</v>
      </c>
      <c r="F884" s="119">
        <f t="shared" si="65"/>
        <v>4</v>
      </c>
      <c r="G884" s="119">
        <f t="shared" si="65"/>
        <v>3</v>
      </c>
      <c r="H884" s="119">
        <f t="shared" si="65"/>
        <v>5</v>
      </c>
      <c r="I884" s="119">
        <f t="shared" si="65"/>
        <v>17</v>
      </c>
      <c r="J884" s="110"/>
      <c r="K884" s="111"/>
    </row>
    <row r="885" spans="1:11" s="118" customFormat="1" ht="12.75" customHeight="1" x14ac:dyDescent="0.2">
      <c r="A885" s="120">
        <v>14</v>
      </c>
      <c r="B885" s="122" t="s">
        <v>150</v>
      </c>
      <c r="C885" s="119">
        <f t="shared" si="64"/>
        <v>34</v>
      </c>
      <c r="D885" s="119">
        <f t="shared" si="65"/>
        <v>5</v>
      </c>
      <c r="E885" s="119">
        <f t="shared" si="65"/>
        <v>17</v>
      </c>
      <c r="F885" s="119">
        <f t="shared" si="65"/>
        <v>4</v>
      </c>
      <c r="G885" s="119">
        <f t="shared" si="65"/>
        <v>8</v>
      </c>
      <c r="H885" s="119">
        <f t="shared" si="65"/>
        <v>4</v>
      </c>
      <c r="I885" s="119">
        <f t="shared" si="65"/>
        <v>26</v>
      </c>
      <c r="J885" s="110"/>
      <c r="K885" s="111"/>
    </row>
    <row r="886" spans="1:11" s="118" customFormat="1" ht="12.75" customHeight="1" x14ac:dyDescent="0.2">
      <c r="A886" s="120">
        <v>15</v>
      </c>
      <c r="B886" s="122" t="s">
        <v>149</v>
      </c>
      <c r="C886" s="119">
        <f t="shared" si="64"/>
        <v>1</v>
      </c>
      <c r="D886" s="119"/>
      <c r="E886" s="119">
        <f t="shared" si="65"/>
        <v>1</v>
      </c>
      <c r="F886" s="119"/>
      <c r="G886" s="119"/>
      <c r="H886" s="119"/>
      <c r="I886" s="119">
        <f t="shared" si="65"/>
        <v>2</v>
      </c>
      <c r="J886" s="110"/>
      <c r="K886" s="111"/>
    </row>
    <row r="887" spans="1:11" s="118" customFormat="1" ht="12.75" customHeight="1" x14ac:dyDescent="0.2">
      <c r="A887" s="120">
        <v>16</v>
      </c>
      <c r="B887" s="122" t="s">
        <v>148</v>
      </c>
      <c r="C887" s="119">
        <f t="shared" si="64"/>
        <v>1</v>
      </c>
      <c r="D887" s="119"/>
      <c r="E887" s="119">
        <f t="shared" si="65"/>
        <v>1</v>
      </c>
      <c r="F887" s="119"/>
      <c r="G887" s="119"/>
      <c r="H887" s="119"/>
      <c r="I887" s="119"/>
      <c r="J887" s="110"/>
      <c r="K887" s="111"/>
    </row>
    <row r="888" spans="1:11" s="118" customFormat="1" ht="12.75" customHeight="1" x14ac:dyDescent="0.2">
      <c r="A888" s="120">
        <v>17</v>
      </c>
      <c r="B888" s="122" t="s">
        <v>147</v>
      </c>
      <c r="C888" s="119">
        <f t="shared" si="64"/>
        <v>3</v>
      </c>
      <c r="D888" s="119">
        <f t="shared" si="65"/>
        <v>1</v>
      </c>
      <c r="E888" s="119">
        <f t="shared" si="65"/>
        <v>1</v>
      </c>
      <c r="F888" s="119">
        <f t="shared" si="65"/>
        <v>1</v>
      </c>
      <c r="G888" s="119"/>
      <c r="H888" s="119"/>
      <c r="I888" s="119">
        <f t="shared" si="65"/>
        <v>3</v>
      </c>
      <c r="J888" s="110"/>
      <c r="K888" s="111"/>
    </row>
    <row r="889" spans="1:11" s="118" customFormat="1" ht="12.75" customHeight="1" x14ac:dyDescent="0.2">
      <c r="A889" s="120">
        <v>18</v>
      </c>
      <c r="B889" s="122" t="s">
        <v>146</v>
      </c>
      <c r="C889" s="119">
        <f t="shared" si="64"/>
        <v>0</v>
      </c>
      <c r="D889" s="119"/>
      <c r="E889" s="119"/>
      <c r="F889" s="119"/>
      <c r="G889" s="119"/>
      <c r="H889" s="119"/>
      <c r="I889" s="119"/>
      <c r="J889" s="110"/>
      <c r="K889" s="111"/>
    </row>
    <row r="890" spans="1:11" s="118" customFormat="1" ht="12.75" customHeight="1" x14ac:dyDescent="0.2">
      <c r="A890" s="120">
        <v>19</v>
      </c>
      <c r="B890" s="122" t="s">
        <v>145</v>
      </c>
      <c r="C890" s="119">
        <f t="shared" si="64"/>
        <v>3</v>
      </c>
      <c r="D890" s="119">
        <f t="shared" si="65"/>
        <v>3</v>
      </c>
      <c r="E890" s="119"/>
      <c r="F890" s="119"/>
      <c r="G890" s="119"/>
      <c r="H890" s="119">
        <f t="shared" si="65"/>
        <v>2</v>
      </c>
      <c r="I890" s="119">
        <f t="shared" si="65"/>
        <v>1</v>
      </c>
      <c r="J890" s="110"/>
      <c r="K890" s="111"/>
    </row>
    <row r="891" spans="1:11" s="118" customFormat="1" ht="12.75" customHeight="1" x14ac:dyDescent="0.2">
      <c r="A891" s="120">
        <v>20</v>
      </c>
      <c r="B891" s="122" t="s">
        <v>144</v>
      </c>
      <c r="C891" s="119">
        <f t="shared" si="64"/>
        <v>1</v>
      </c>
      <c r="D891" s="119">
        <f t="shared" si="65"/>
        <v>1</v>
      </c>
      <c r="E891" s="119"/>
      <c r="F891" s="119"/>
      <c r="G891" s="119"/>
      <c r="H891" s="119">
        <f t="shared" si="65"/>
        <v>1</v>
      </c>
      <c r="I891" s="119"/>
      <c r="J891" s="110"/>
      <c r="K891" s="111"/>
    </row>
    <row r="892" spans="1:11" s="118" customFormat="1" ht="12.75" customHeight="1" x14ac:dyDescent="0.2">
      <c r="A892" s="120">
        <v>21</v>
      </c>
      <c r="B892" s="122" t="s">
        <v>143</v>
      </c>
      <c r="C892" s="119">
        <f t="shared" si="64"/>
        <v>4</v>
      </c>
      <c r="D892" s="119">
        <f t="shared" si="65"/>
        <v>1</v>
      </c>
      <c r="E892" s="119">
        <f t="shared" si="65"/>
        <v>2</v>
      </c>
      <c r="F892" s="119">
        <f t="shared" si="65"/>
        <v>1</v>
      </c>
      <c r="G892" s="119"/>
      <c r="H892" s="119">
        <f t="shared" si="65"/>
        <v>2</v>
      </c>
      <c r="I892" s="119">
        <f t="shared" si="65"/>
        <v>2</v>
      </c>
      <c r="J892" s="110"/>
      <c r="K892" s="111"/>
    </row>
    <row r="893" spans="1:11" s="118" customFormat="1" ht="12.75" customHeight="1" x14ac:dyDescent="0.2">
      <c r="A893" s="120">
        <v>22</v>
      </c>
      <c r="B893" s="122" t="s">
        <v>142</v>
      </c>
      <c r="C893" s="119">
        <f t="shared" si="64"/>
        <v>0</v>
      </c>
      <c r="D893" s="119"/>
      <c r="E893" s="119"/>
      <c r="F893" s="119"/>
      <c r="G893" s="119"/>
      <c r="H893" s="119"/>
      <c r="I893" s="119"/>
      <c r="J893" s="110"/>
      <c r="K893" s="111"/>
    </row>
    <row r="894" spans="1:11" s="118" customFormat="1" ht="12.75" customHeight="1" x14ac:dyDescent="0.2">
      <c r="A894" s="120">
        <v>23</v>
      </c>
      <c r="B894" s="122" t="s">
        <v>141</v>
      </c>
      <c r="C894" s="119">
        <f t="shared" si="64"/>
        <v>0</v>
      </c>
      <c r="D894" s="119"/>
      <c r="E894" s="119"/>
      <c r="F894" s="119"/>
      <c r="G894" s="119"/>
      <c r="H894" s="119"/>
      <c r="I894" s="119"/>
      <c r="J894" s="110"/>
      <c r="K894" s="111"/>
    </row>
    <row r="895" spans="1:11" s="118" customFormat="1" ht="12.75" customHeight="1" x14ac:dyDescent="0.2">
      <c r="A895" s="120">
        <v>24</v>
      </c>
      <c r="B895" s="122" t="s">
        <v>140</v>
      </c>
      <c r="C895" s="119">
        <f t="shared" si="64"/>
        <v>4</v>
      </c>
      <c r="D895" s="119">
        <f t="shared" si="65"/>
        <v>1</v>
      </c>
      <c r="E895" s="119"/>
      <c r="F895" s="119"/>
      <c r="G895" s="119">
        <f t="shared" si="65"/>
        <v>3</v>
      </c>
      <c r="H895" s="119"/>
      <c r="I895" s="119">
        <f t="shared" si="65"/>
        <v>1</v>
      </c>
      <c r="J895" s="110"/>
      <c r="K895" s="111"/>
    </row>
    <row r="896" spans="1:11" s="118" customFormat="1" ht="12.75" customHeight="1" x14ac:dyDescent="0.2">
      <c r="A896" s="120">
        <v>25</v>
      </c>
      <c r="B896" s="122" t="s">
        <v>139</v>
      </c>
      <c r="C896" s="119">
        <f t="shared" si="64"/>
        <v>21</v>
      </c>
      <c r="D896" s="119">
        <f t="shared" si="65"/>
        <v>2</v>
      </c>
      <c r="E896" s="119">
        <f t="shared" si="65"/>
        <v>6</v>
      </c>
      <c r="F896" s="119">
        <f t="shared" si="65"/>
        <v>11</v>
      </c>
      <c r="G896" s="119">
        <f t="shared" si="65"/>
        <v>2</v>
      </c>
      <c r="H896" s="119"/>
      <c r="I896" s="119">
        <f t="shared" si="65"/>
        <v>21</v>
      </c>
      <c r="J896" s="110"/>
      <c r="K896" s="111"/>
    </row>
    <row r="897" spans="1:11" s="118" customFormat="1" ht="12.75" customHeight="1" x14ac:dyDescent="0.2">
      <c r="A897" s="120">
        <v>26</v>
      </c>
      <c r="B897" s="122" t="s">
        <v>138</v>
      </c>
      <c r="C897" s="119">
        <f t="shared" si="64"/>
        <v>0</v>
      </c>
      <c r="D897" s="119"/>
      <c r="E897" s="119"/>
      <c r="F897" s="119"/>
      <c r="G897" s="119"/>
      <c r="H897" s="119"/>
      <c r="I897" s="119"/>
      <c r="J897" s="110"/>
      <c r="K897" s="111"/>
    </row>
    <row r="898" spans="1:11" s="118" customFormat="1" ht="12.75" customHeight="1" x14ac:dyDescent="0.2">
      <c r="A898" s="120">
        <v>27</v>
      </c>
      <c r="B898" s="122" t="s">
        <v>137</v>
      </c>
      <c r="C898" s="119">
        <f t="shared" si="64"/>
        <v>0</v>
      </c>
      <c r="D898" s="119"/>
      <c r="E898" s="119"/>
      <c r="F898" s="119"/>
      <c r="G898" s="119"/>
      <c r="H898" s="119"/>
      <c r="I898" s="119"/>
      <c r="J898" s="110"/>
      <c r="K898" s="111"/>
    </row>
    <row r="899" spans="1:11" s="118" customFormat="1" ht="12.75" customHeight="1" x14ac:dyDescent="0.2">
      <c r="A899" s="120">
        <v>28</v>
      </c>
      <c r="B899" s="122" t="s">
        <v>136</v>
      </c>
      <c r="C899" s="119">
        <f t="shared" si="64"/>
        <v>0</v>
      </c>
      <c r="D899" s="119"/>
      <c r="E899" s="119"/>
      <c r="F899" s="119"/>
      <c r="G899" s="119"/>
      <c r="H899" s="119"/>
      <c r="I899" s="119"/>
      <c r="J899" s="110"/>
      <c r="K899" s="111"/>
    </row>
    <row r="900" spans="1:11" ht="12.75" customHeight="1" x14ac:dyDescent="0.2">
      <c r="A900" s="121">
        <v>29</v>
      </c>
      <c r="B900" s="122" t="s">
        <v>135</v>
      </c>
      <c r="C900" s="119">
        <f t="shared" si="64"/>
        <v>0</v>
      </c>
      <c r="D900" s="119"/>
      <c r="E900" s="119"/>
      <c r="F900" s="119"/>
      <c r="G900" s="119"/>
      <c r="H900" s="119"/>
      <c r="I900" s="119"/>
      <c r="J900" s="110"/>
      <c r="K900" s="109"/>
    </row>
    <row r="901" spans="1:11" ht="12.75" customHeight="1" x14ac:dyDescent="0.2">
      <c r="A901" s="121">
        <v>30</v>
      </c>
      <c r="B901" s="122" t="s">
        <v>134</v>
      </c>
      <c r="C901" s="119">
        <f t="shared" si="64"/>
        <v>3</v>
      </c>
      <c r="D901" s="119">
        <f t="shared" si="65"/>
        <v>3</v>
      </c>
      <c r="E901" s="119"/>
      <c r="F901" s="119"/>
      <c r="G901" s="119"/>
      <c r="H901" s="119"/>
      <c r="I901" s="119">
        <f t="shared" si="65"/>
        <v>2</v>
      </c>
      <c r="J901" s="110"/>
      <c r="K901" s="109"/>
    </row>
    <row r="902" spans="1:11" s="213" customFormat="1" ht="12.75" customHeight="1" x14ac:dyDescent="0.25">
      <c r="A902" s="272" t="s">
        <v>11</v>
      </c>
      <c r="B902" s="274"/>
      <c r="C902" s="119">
        <f t="shared" si="64"/>
        <v>12634</v>
      </c>
      <c r="D902" s="119">
        <f t="shared" si="65"/>
        <v>3783</v>
      </c>
      <c r="E902" s="119">
        <f t="shared" si="65"/>
        <v>3701</v>
      </c>
      <c r="F902" s="119">
        <f t="shared" si="65"/>
        <v>2773</v>
      </c>
      <c r="G902" s="119">
        <f t="shared" si="65"/>
        <v>2377</v>
      </c>
      <c r="H902" s="119">
        <f t="shared" si="65"/>
        <v>2276</v>
      </c>
      <c r="I902" s="119">
        <f t="shared" si="65"/>
        <v>10359</v>
      </c>
      <c r="J902" s="108"/>
      <c r="K902" s="107"/>
    </row>
    <row r="904" spans="1:11" x14ac:dyDescent="0.2">
      <c r="A904" s="312" t="s">
        <v>122</v>
      </c>
      <c r="B904" s="312"/>
      <c r="C904" s="312"/>
      <c r="D904" s="312"/>
      <c r="E904" s="312"/>
      <c r="F904" s="312"/>
      <c r="G904" s="312"/>
      <c r="H904" s="312"/>
      <c r="I904" s="312"/>
    </row>
    <row r="905" spans="1:11" x14ac:dyDescent="0.2">
      <c r="A905" s="313" t="s">
        <v>170</v>
      </c>
      <c r="B905" s="313"/>
      <c r="C905" s="313"/>
      <c r="D905" s="313"/>
      <c r="E905" s="313"/>
      <c r="F905" s="313"/>
      <c r="G905" s="313"/>
      <c r="H905" s="313"/>
      <c r="I905" s="313"/>
    </row>
    <row r="906" spans="1:11" x14ac:dyDescent="0.2">
      <c r="A906" s="329" t="s">
        <v>205</v>
      </c>
      <c r="B906" s="329"/>
      <c r="C906" s="329"/>
      <c r="D906" s="329"/>
      <c r="E906" s="329"/>
      <c r="F906" s="329"/>
      <c r="G906" s="329"/>
      <c r="H906" s="329"/>
      <c r="I906" s="329"/>
    </row>
    <row r="907" spans="1:11" x14ac:dyDescent="0.2">
      <c r="A907" s="199"/>
      <c r="B907" s="199"/>
      <c r="C907" s="199"/>
      <c r="D907" s="199"/>
      <c r="E907" s="199"/>
      <c r="F907" s="199"/>
      <c r="G907" s="199"/>
      <c r="H907" s="199"/>
      <c r="I907" s="199"/>
    </row>
    <row r="908" spans="1:11" ht="12.75" customHeight="1" x14ac:dyDescent="0.2">
      <c r="A908" s="286" t="s">
        <v>120</v>
      </c>
      <c r="B908" s="284" t="s">
        <v>169</v>
      </c>
      <c r="C908" s="286" t="s">
        <v>2</v>
      </c>
      <c r="D908" s="284" t="s">
        <v>168</v>
      </c>
      <c r="E908" s="284" t="s">
        <v>167</v>
      </c>
      <c r="F908" s="284" t="s">
        <v>166</v>
      </c>
      <c r="G908" s="284" t="s">
        <v>165</v>
      </c>
      <c r="H908" s="288" t="s">
        <v>3</v>
      </c>
      <c r="I908" s="290"/>
    </row>
    <row r="909" spans="1:11" ht="12.75" customHeight="1" x14ac:dyDescent="0.2">
      <c r="A909" s="287"/>
      <c r="B909" s="285"/>
      <c r="C909" s="287"/>
      <c r="D909" s="285"/>
      <c r="E909" s="285"/>
      <c r="F909" s="285"/>
      <c r="G909" s="285"/>
      <c r="H909" s="58" t="s">
        <v>7</v>
      </c>
      <c r="I909" s="58" t="s">
        <v>164</v>
      </c>
    </row>
    <row r="910" spans="1:11" ht="12.75" customHeight="1" x14ac:dyDescent="0.2">
      <c r="A910" s="278" t="str">
        <f>'[1]1.Умумий.'!$A$7</f>
        <v>КЕЧКИ ТАЪЛИМ БЎЛИМИ</v>
      </c>
      <c r="B910" s="279"/>
      <c r="C910" s="279"/>
      <c r="D910" s="279"/>
      <c r="E910" s="279"/>
      <c r="F910" s="279"/>
      <c r="G910" s="279"/>
      <c r="H910" s="279"/>
      <c r="I910" s="280"/>
    </row>
    <row r="911" spans="1:11" ht="12.75" customHeight="1" x14ac:dyDescent="0.2">
      <c r="A911" s="121">
        <v>1</v>
      </c>
      <c r="B911" s="122" t="s">
        <v>163</v>
      </c>
      <c r="C911" s="119">
        <f t="shared" ref="C911:C940" si="66">D911+E911+F911+G911</f>
        <v>1281</v>
      </c>
      <c r="D911" s="66">
        <v>524</v>
      </c>
      <c r="E911" s="92">
        <v>551</v>
      </c>
      <c r="F911" s="92">
        <v>206</v>
      </c>
      <c r="G911" s="7"/>
      <c r="H911" s="7">
        <v>507</v>
      </c>
      <c r="I911" s="7">
        <v>778</v>
      </c>
    </row>
    <row r="912" spans="1:11" ht="12.75" customHeight="1" x14ac:dyDescent="0.2">
      <c r="A912" s="121">
        <v>2</v>
      </c>
      <c r="B912" s="122" t="s">
        <v>162</v>
      </c>
      <c r="C912" s="119">
        <f t="shared" si="66"/>
        <v>6</v>
      </c>
      <c r="D912" s="66">
        <v>1</v>
      </c>
      <c r="E912" s="92">
        <v>3</v>
      </c>
      <c r="F912" s="92">
        <v>2</v>
      </c>
      <c r="G912" s="7"/>
      <c r="H912" s="7">
        <v>1</v>
      </c>
      <c r="I912" s="7">
        <v>5</v>
      </c>
    </row>
    <row r="913" spans="1:9" ht="12.75" customHeight="1" x14ac:dyDescent="0.2">
      <c r="A913" s="121">
        <v>3</v>
      </c>
      <c r="B913" s="122" t="s">
        <v>161</v>
      </c>
      <c r="C913" s="119">
        <f t="shared" si="66"/>
        <v>16</v>
      </c>
      <c r="D913" s="66">
        <v>5</v>
      </c>
      <c r="E913" s="92">
        <v>10</v>
      </c>
      <c r="F913" s="92">
        <v>1</v>
      </c>
      <c r="G913" s="7"/>
      <c r="H913" s="7">
        <v>3</v>
      </c>
      <c r="I913" s="7">
        <v>13</v>
      </c>
    </row>
    <row r="914" spans="1:9" ht="12.75" customHeight="1" x14ac:dyDescent="0.2">
      <c r="A914" s="121">
        <v>4</v>
      </c>
      <c r="B914" s="122" t="s">
        <v>160</v>
      </c>
      <c r="C914" s="119">
        <f t="shared" si="66"/>
        <v>5</v>
      </c>
      <c r="D914" s="66"/>
      <c r="E914" s="92"/>
      <c r="F914" s="92">
        <v>5</v>
      </c>
      <c r="G914" s="7"/>
      <c r="H914" s="7">
        <v>1</v>
      </c>
      <c r="I914" s="7">
        <v>4</v>
      </c>
    </row>
    <row r="915" spans="1:9" ht="12.75" customHeight="1" x14ac:dyDescent="0.2">
      <c r="A915" s="121">
        <v>5</v>
      </c>
      <c r="B915" s="122" t="s">
        <v>159</v>
      </c>
      <c r="C915" s="119">
        <f t="shared" si="66"/>
        <v>12</v>
      </c>
      <c r="D915" s="66">
        <v>5</v>
      </c>
      <c r="E915" s="92">
        <v>7</v>
      </c>
      <c r="F915" s="92"/>
      <c r="G915" s="7"/>
      <c r="H915" s="7">
        <v>3</v>
      </c>
      <c r="I915" s="7">
        <v>9</v>
      </c>
    </row>
    <row r="916" spans="1:9" ht="12.75" customHeight="1" x14ac:dyDescent="0.2">
      <c r="A916" s="121">
        <v>6</v>
      </c>
      <c r="B916" s="122" t="s">
        <v>158</v>
      </c>
      <c r="C916" s="119">
        <f t="shared" si="66"/>
        <v>8</v>
      </c>
      <c r="D916" s="66">
        <v>2</v>
      </c>
      <c r="E916" s="92">
        <v>3</v>
      </c>
      <c r="F916" s="92">
        <v>3</v>
      </c>
      <c r="G916" s="7"/>
      <c r="H916" s="7">
        <v>1</v>
      </c>
      <c r="I916" s="7">
        <v>7</v>
      </c>
    </row>
    <row r="917" spans="1:9" ht="12.75" customHeight="1" x14ac:dyDescent="0.2">
      <c r="A917" s="121">
        <v>7</v>
      </c>
      <c r="B917" s="122" t="s">
        <v>157</v>
      </c>
      <c r="C917" s="119">
        <f t="shared" si="66"/>
        <v>2</v>
      </c>
      <c r="D917" s="66">
        <v>2</v>
      </c>
      <c r="E917" s="92"/>
      <c r="F917" s="92"/>
      <c r="G917" s="7"/>
      <c r="H917" s="7"/>
      <c r="I917" s="7">
        <v>2</v>
      </c>
    </row>
    <row r="918" spans="1:9" ht="12.75" customHeight="1" x14ac:dyDescent="0.2">
      <c r="A918" s="121">
        <v>8</v>
      </c>
      <c r="B918" s="122" t="s">
        <v>156</v>
      </c>
      <c r="C918" s="119">
        <f t="shared" si="66"/>
        <v>2</v>
      </c>
      <c r="D918" s="66">
        <v>2</v>
      </c>
      <c r="E918" s="92"/>
      <c r="F918" s="92"/>
      <c r="G918" s="7"/>
      <c r="H918" s="7"/>
      <c r="I918" s="7">
        <v>2</v>
      </c>
    </row>
    <row r="919" spans="1:9" ht="12.75" customHeight="1" x14ac:dyDescent="0.2">
      <c r="A919" s="121">
        <v>9</v>
      </c>
      <c r="B919" s="122" t="s">
        <v>155</v>
      </c>
      <c r="C919" s="119">
        <f t="shared" si="66"/>
        <v>0</v>
      </c>
      <c r="D919" s="66"/>
      <c r="E919" s="92"/>
      <c r="F919" s="92"/>
      <c r="G919" s="7"/>
      <c r="H919" s="7"/>
      <c r="I919" s="7"/>
    </row>
    <row r="920" spans="1:9" ht="12.75" customHeight="1" x14ac:dyDescent="0.2">
      <c r="A920" s="121">
        <v>10</v>
      </c>
      <c r="B920" s="122" t="s">
        <v>154</v>
      </c>
      <c r="C920" s="119">
        <f t="shared" si="66"/>
        <v>0</v>
      </c>
      <c r="D920" s="66"/>
      <c r="E920" s="92"/>
      <c r="F920" s="92"/>
      <c r="G920" s="7"/>
      <c r="H920" s="7"/>
      <c r="I920" s="7"/>
    </row>
    <row r="921" spans="1:9" ht="12.75" customHeight="1" x14ac:dyDescent="0.2">
      <c r="A921" s="121">
        <v>11</v>
      </c>
      <c r="B921" s="122" t="s">
        <v>153</v>
      </c>
      <c r="C921" s="119">
        <f t="shared" si="66"/>
        <v>0</v>
      </c>
      <c r="D921" s="66"/>
      <c r="E921" s="92"/>
      <c r="F921" s="92"/>
      <c r="G921" s="7"/>
      <c r="H921" s="7"/>
      <c r="I921" s="7"/>
    </row>
    <row r="922" spans="1:9" ht="12.75" customHeight="1" x14ac:dyDescent="0.2">
      <c r="A922" s="121">
        <v>12</v>
      </c>
      <c r="B922" s="122" t="s">
        <v>152</v>
      </c>
      <c r="C922" s="119">
        <f t="shared" si="66"/>
        <v>0</v>
      </c>
      <c r="D922" s="66"/>
      <c r="E922" s="92"/>
      <c r="F922" s="92"/>
      <c r="G922" s="7"/>
      <c r="H922" s="7"/>
      <c r="I922" s="7"/>
    </row>
    <row r="923" spans="1:9" ht="12.75" customHeight="1" x14ac:dyDescent="0.2">
      <c r="A923" s="121">
        <v>13</v>
      </c>
      <c r="B923" s="122" t="s">
        <v>151</v>
      </c>
      <c r="C923" s="119">
        <f t="shared" si="66"/>
        <v>5</v>
      </c>
      <c r="D923" s="66">
        <v>3</v>
      </c>
      <c r="E923" s="92">
        <v>2</v>
      </c>
      <c r="F923" s="92"/>
      <c r="G923" s="7"/>
      <c r="H923" s="7"/>
      <c r="I923" s="7">
        <v>1</v>
      </c>
    </row>
    <row r="924" spans="1:9" ht="12.75" customHeight="1" x14ac:dyDescent="0.2">
      <c r="A924" s="121">
        <v>14</v>
      </c>
      <c r="B924" s="122" t="s">
        <v>150</v>
      </c>
      <c r="C924" s="119">
        <f t="shared" si="66"/>
        <v>3</v>
      </c>
      <c r="D924" s="66">
        <v>2</v>
      </c>
      <c r="E924" s="92">
        <v>1</v>
      </c>
      <c r="F924" s="92"/>
      <c r="G924" s="7"/>
      <c r="H924" s="7"/>
      <c r="I924" s="7">
        <v>1</v>
      </c>
    </row>
    <row r="925" spans="1:9" ht="12.75" customHeight="1" x14ac:dyDescent="0.2">
      <c r="A925" s="121">
        <v>15</v>
      </c>
      <c r="B925" s="122" t="s">
        <v>149</v>
      </c>
      <c r="C925" s="119">
        <f t="shared" si="66"/>
        <v>0</v>
      </c>
      <c r="D925" s="66"/>
      <c r="E925" s="92"/>
      <c r="F925" s="92"/>
      <c r="G925" s="7"/>
      <c r="H925" s="7"/>
      <c r="I925" s="7"/>
    </row>
    <row r="926" spans="1:9" ht="12.75" customHeight="1" x14ac:dyDescent="0.2">
      <c r="A926" s="121">
        <v>16</v>
      </c>
      <c r="B926" s="122" t="s">
        <v>148</v>
      </c>
      <c r="C926" s="119">
        <f t="shared" si="66"/>
        <v>0</v>
      </c>
      <c r="D926" s="66"/>
      <c r="E926" s="92"/>
      <c r="F926" s="92"/>
      <c r="G926" s="7"/>
      <c r="H926" s="7"/>
      <c r="I926" s="7"/>
    </row>
    <row r="927" spans="1:9" ht="12.75" customHeight="1" x14ac:dyDescent="0.2">
      <c r="A927" s="121">
        <v>17</v>
      </c>
      <c r="B927" s="122" t="s">
        <v>147</v>
      </c>
      <c r="C927" s="119">
        <f t="shared" si="66"/>
        <v>0</v>
      </c>
      <c r="D927" s="66"/>
      <c r="E927" s="66"/>
      <c r="F927" s="66"/>
      <c r="G927" s="7"/>
      <c r="H927" s="7"/>
      <c r="I927" s="7"/>
    </row>
    <row r="928" spans="1:9" ht="12.75" customHeight="1" x14ac:dyDescent="0.2">
      <c r="A928" s="121">
        <v>18</v>
      </c>
      <c r="B928" s="122" t="s">
        <v>146</v>
      </c>
      <c r="C928" s="119">
        <f t="shared" si="66"/>
        <v>0</v>
      </c>
      <c r="D928" s="66"/>
      <c r="E928" s="66"/>
      <c r="F928" s="66"/>
      <c r="G928" s="7"/>
      <c r="H928" s="7"/>
      <c r="I928" s="7"/>
    </row>
    <row r="929" spans="1:9" ht="12.75" customHeight="1" x14ac:dyDescent="0.2">
      <c r="A929" s="121">
        <v>19</v>
      </c>
      <c r="B929" s="122" t="s">
        <v>145</v>
      </c>
      <c r="C929" s="119">
        <f t="shared" si="66"/>
        <v>0</v>
      </c>
      <c r="D929" s="66"/>
      <c r="E929" s="66"/>
      <c r="F929" s="66"/>
      <c r="G929" s="7"/>
      <c r="H929" s="7"/>
      <c r="I929" s="7"/>
    </row>
    <row r="930" spans="1:9" ht="12.75" customHeight="1" x14ac:dyDescent="0.2">
      <c r="A930" s="121">
        <v>20</v>
      </c>
      <c r="B930" s="122" t="s">
        <v>144</v>
      </c>
      <c r="C930" s="119">
        <f t="shared" si="66"/>
        <v>0</v>
      </c>
      <c r="D930" s="66"/>
      <c r="E930" s="66"/>
      <c r="F930" s="66"/>
      <c r="G930" s="7"/>
      <c r="H930" s="7"/>
      <c r="I930" s="7"/>
    </row>
    <row r="931" spans="1:9" ht="12.75" customHeight="1" x14ac:dyDescent="0.2">
      <c r="A931" s="121">
        <v>21</v>
      </c>
      <c r="B931" s="122" t="s">
        <v>143</v>
      </c>
      <c r="C931" s="119">
        <f t="shared" si="66"/>
        <v>0</v>
      </c>
      <c r="D931" s="66"/>
      <c r="E931" s="66"/>
      <c r="F931" s="66"/>
      <c r="G931" s="7"/>
      <c r="H931" s="7"/>
      <c r="I931" s="7"/>
    </row>
    <row r="932" spans="1:9" ht="12.75" customHeight="1" x14ac:dyDescent="0.2">
      <c r="A932" s="121">
        <v>22</v>
      </c>
      <c r="B932" s="122" t="s">
        <v>142</v>
      </c>
      <c r="C932" s="119">
        <f t="shared" si="66"/>
        <v>0</v>
      </c>
      <c r="D932" s="66"/>
      <c r="E932" s="66"/>
      <c r="F932" s="66"/>
      <c r="G932" s="7"/>
      <c r="H932" s="7"/>
      <c r="I932" s="7"/>
    </row>
    <row r="933" spans="1:9" ht="12.75" customHeight="1" x14ac:dyDescent="0.2">
      <c r="A933" s="121">
        <v>23</v>
      </c>
      <c r="B933" s="122" t="s">
        <v>141</v>
      </c>
      <c r="C933" s="119">
        <f t="shared" si="66"/>
        <v>0</v>
      </c>
      <c r="D933" s="66"/>
      <c r="E933" s="66"/>
      <c r="F933" s="66"/>
      <c r="G933" s="7"/>
      <c r="H933" s="7"/>
      <c r="I933" s="7"/>
    </row>
    <row r="934" spans="1:9" ht="12.75" customHeight="1" x14ac:dyDescent="0.2">
      <c r="A934" s="121">
        <v>24</v>
      </c>
      <c r="B934" s="122" t="s">
        <v>140</v>
      </c>
      <c r="C934" s="119">
        <f t="shared" si="66"/>
        <v>0</v>
      </c>
      <c r="D934" s="66"/>
      <c r="E934" s="66"/>
      <c r="F934" s="66"/>
      <c r="G934" s="7"/>
      <c r="H934" s="7"/>
      <c r="I934" s="7"/>
    </row>
    <row r="935" spans="1:9" ht="12.75" customHeight="1" x14ac:dyDescent="0.2">
      <c r="A935" s="121">
        <v>25</v>
      </c>
      <c r="B935" s="122" t="s">
        <v>139</v>
      </c>
      <c r="C935" s="119">
        <f t="shared" si="66"/>
        <v>0</v>
      </c>
      <c r="D935" s="66"/>
      <c r="E935" s="66"/>
      <c r="F935" s="66"/>
      <c r="G935" s="7"/>
      <c r="H935" s="7"/>
      <c r="I935" s="7"/>
    </row>
    <row r="936" spans="1:9" ht="12.75" customHeight="1" x14ac:dyDescent="0.2">
      <c r="A936" s="121">
        <v>26</v>
      </c>
      <c r="B936" s="122" t="s">
        <v>138</v>
      </c>
      <c r="C936" s="119">
        <f t="shared" si="66"/>
        <v>0</v>
      </c>
      <c r="D936" s="66"/>
      <c r="E936" s="66"/>
      <c r="F936" s="66"/>
      <c r="G936" s="7"/>
      <c r="H936" s="7"/>
      <c r="I936" s="7"/>
    </row>
    <row r="937" spans="1:9" ht="12.75" customHeight="1" x14ac:dyDescent="0.2">
      <c r="A937" s="121">
        <v>27</v>
      </c>
      <c r="B937" s="122" t="s">
        <v>137</v>
      </c>
      <c r="C937" s="119">
        <f t="shared" si="66"/>
        <v>0</v>
      </c>
      <c r="D937" s="66"/>
      <c r="E937" s="66"/>
      <c r="F937" s="66"/>
      <c r="G937" s="7"/>
      <c r="H937" s="7"/>
      <c r="I937" s="7"/>
    </row>
    <row r="938" spans="1:9" ht="12.75" customHeight="1" x14ac:dyDescent="0.2">
      <c r="A938" s="121">
        <v>28</v>
      </c>
      <c r="B938" s="122" t="s">
        <v>136</v>
      </c>
      <c r="C938" s="119">
        <f t="shared" si="66"/>
        <v>0</v>
      </c>
      <c r="D938" s="7"/>
      <c r="E938" s="7"/>
      <c r="F938" s="7"/>
      <c r="G938" s="7"/>
      <c r="H938" s="7"/>
      <c r="I938" s="7"/>
    </row>
    <row r="939" spans="1:9" ht="12.75" customHeight="1" x14ac:dyDescent="0.2">
      <c r="A939" s="121">
        <v>29</v>
      </c>
      <c r="B939" s="122" t="s">
        <v>135</v>
      </c>
      <c r="C939" s="119">
        <f t="shared" si="66"/>
        <v>0</v>
      </c>
      <c r="D939" s="7"/>
      <c r="E939" s="7"/>
      <c r="F939" s="7"/>
      <c r="G939" s="7"/>
      <c r="H939" s="7"/>
      <c r="I939" s="7"/>
    </row>
    <row r="940" spans="1:9" ht="12.75" customHeight="1" x14ac:dyDescent="0.2">
      <c r="A940" s="121">
        <v>30</v>
      </c>
      <c r="B940" s="122" t="s">
        <v>134</v>
      </c>
      <c r="C940" s="119">
        <f t="shared" si="66"/>
        <v>0</v>
      </c>
      <c r="D940" s="7"/>
      <c r="E940" s="7"/>
      <c r="F940" s="7"/>
      <c r="G940" s="7"/>
      <c r="H940" s="7"/>
      <c r="I940" s="7"/>
    </row>
    <row r="941" spans="1:9" ht="12.75" customHeight="1" x14ac:dyDescent="0.2">
      <c r="A941" s="267" t="s">
        <v>11</v>
      </c>
      <c r="B941" s="269"/>
      <c r="C941" s="119">
        <f>SUM(C911:C940)</f>
        <v>1340</v>
      </c>
      <c r="D941" s="119">
        <f t="shared" ref="D941:G941" si="67">SUM(D911:D940)</f>
        <v>546</v>
      </c>
      <c r="E941" s="119">
        <f t="shared" si="67"/>
        <v>577</v>
      </c>
      <c r="F941" s="119">
        <f t="shared" si="67"/>
        <v>217</v>
      </c>
      <c r="G941" s="119">
        <f t="shared" si="67"/>
        <v>0</v>
      </c>
      <c r="H941" s="119">
        <v>491</v>
      </c>
      <c r="I941" s="119">
        <v>849</v>
      </c>
    </row>
    <row r="942" spans="1:9" ht="12.75" customHeight="1" x14ac:dyDescent="0.2">
      <c r="A942" s="194"/>
      <c r="B942" s="194"/>
      <c r="C942" s="194"/>
      <c r="D942" s="194"/>
      <c r="E942" s="194"/>
      <c r="F942" s="194"/>
      <c r="G942" s="194"/>
      <c r="H942" s="194"/>
      <c r="I942" s="194"/>
    </row>
    <row r="943" spans="1:9" ht="12.75" customHeight="1" x14ac:dyDescent="0.2">
      <c r="A943" s="278" t="s">
        <v>67</v>
      </c>
      <c r="B943" s="279"/>
      <c r="C943" s="279"/>
      <c r="D943" s="279"/>
      <c r="E943" s="279"/>
      <c r="F943" s="279"/>
      <c r="G943" s="279"/>
      <c r="H943" s="279"/>
      <c r="I943" s="280"/>
    </row>
    <row r="944" spans="1:9" ht="12.75" customHeight="1" x14ac:dyDescent="0.2">
      <c r="A944" s="121">
        <v>1</v>
      </c>
      <c r="B944" s="122" t="s">
        <v>163</v>
      </c>
      <c r="C944" s="119">
        <f t="shared" ref="C944:I953" si="68">C911+C872</f>
        <v>12811</v>
      </c>
      <c r="D944" s="121">
        <f t="shared" si="68"/>
        <v>3928</v>
      </c>
      <c r="E944" s="121">
        <f t="shared" si="68"/>
        <v>3882</v>
      </c>
      <c r="F944" s="121">
        <f t="shared" si="68"/>
        <v>2815</v>
      </c>
      <c r="G944" s="121">
        <f t="shared" si="68"/>
        <v>2186</v>
      </c>
      <c r="H944" s="121">
        <f t="shared" si="68"/>
        <v>2538</v>
      </c>
      <c r="I944" s="121">
        <f t="shared" si="68"/>
        <v>10243</v>
      </c>
    </row>
    <row r="945" spans="1:9" ht="12.75" customHeight="1" x14ac:dyDescent="0.2">
      <c r="A945" s="121">
        <v>2</v>
      </c>
      <c r="B945" s="122" t="s">
        <v>162</v>
      </c>
      <c r="C945" s="119">
        <f t="shared" si="68"/>
        <v>259</v>
      </c>
      <c r="D945" s="121">
        <f t="shared" si="68"/>
        <v>120</v>
      </c>
      <c r="E945" s="121">
        <f t="shared" si="68"/>
        <v>67</v>
      </c>
      <c r="F945" s="121">
        <f t="shared" si="68"/>
        <v>29</v>
      </c>
      <c r="G945" s="121">
        <f t="shared" si="68"/>
        <v>43</v>
      </c>
      <c r="H945" s="121">
        <f t="shared" si="68"/>
        <v>64</v>
      </c>
      <c r="I945" s="121">
        <f t="shared" si="68"/>
        <v>199</v>
      </c>
    </row>
    <row r="946" spans="1:9" ht="12.75" customHeight="1" x14ac:dyDescent="0.2">
      <c r="A946" s="120">
        <v>3</v>
      </c>
      <c r="B946" s="122" t="s">
        <v>161</v>
      </c>
      <c r="C946" s="119">
        <f t="shared" si="68"/>
        <v>131</v>
      </c>
      <c r="D946" s="121">
        <f t="shared" si="68"/>
        <v>53</v>
      </c>
      <c r="E946" s="121">
        <f t="shared" si="68"/>
        <v>58</v>
      </c>
      <c r="F946" s="121">
        <f t="shared" si="68"/>
        <v>17</v>
      </c>
      <c r="G946" s="121">
        <f t="shared" si="68"/>
        <v>15</v>
      </c>
      <c r="H946" s="121">
        <f t="shared" si="68"/>
        <v>31</v>
      </c>
      <c r="I946" s="121">
        <f t="shared" si="68"/>
        <v>111</v>
      </c>
    </row>
    <row r="947" spans="1:9" ht="12.75" customHeight="1" x14ac:dyDescent="0.2">
      <c r="A947" s="120">
        <v>4</v>
      </c>
      <c r="B947" s="122" t="s">
        <v>160</v>
      </c>
      <c r="C947" s="119">
        <f t="shared" si="68"/>
        <v>150</v>
      </c>
      <c r="D947" s="121">
        <f t="shared" si="68"/>
        <v>41</v>
      </c>
      <c r="E947" s="121">
        <f t="shared" si="68"/>
        <v>45</v>
      </c>
      <c r="F947" s="121">
        <f t="shared" si="68"/>
        <v>34</v>
      </c>
      <c r="G947" s="121">
        <f t="shared" si="68"/>
        <v>30</v>
      </c>
      <c r="H947" s="121">
        <f t="shared" si="68"/>
        <v>31</v>
      </c>
      <c r="I947" s="121">
        <f t="shared" si="68"/>
        <v>123</v>
      </c>
    </row>
    <row r="948" spans="1:9" ht="12.75" customHeight="1" x14ac:dyDescent="0.2">
      <c r="A948" s="120">
        <v>5</v>
      </c>
      <c r="B948" s="122" t="s">
        <v>159</v>
      </c>
      <c r="C948" s="119">
        <f t="shared" si="68"/>
        <v>236</v>
      </c>
      <c r="D948" s="121">
        <f t="shared" si="68"/>
        <v>73</v>
      </c>
      <c r="E948" s="121">
        <f t="shared" si="68"/>
        <v>91</v>
      </c>
      <c r="F948" s="121">
        <f t="shared" si="68"/>
        <v>37</v>
      </c>
      <c r="G948" s="121">
        <f t="shared" si="68"/>
        <v>35</v>
      </c>
      <c r="H948" s="121">
        <f t="shared" si="68"/>
        <v>57</v>
      </c>
      <c r="I948" s="121">
        <f t="shared" si="68"/>
        <v>180</v>
      </c>
    </row>
    <row r="949" spans="1:9" ht="12.75" customHeight="1" x14ac:dyDescent="0.2">
      <c r="A949" s="120">
        <v>6</v>
      </c>
      <c r="B949" s="122" t="s">
        <v>158</v>
      </c>
      <c r="C949" s="119">
        <f t="shared" si="68"/>
        <v>174</v>
      </c>
      <c r="D949" s="121">
        <f t="shared" si="68"/>
        <v>56</v>
      </c>
      <c r="E949" s="121">
        <f t="shared" si="68"/>
        <v>69</v>
      </c>
      <c r="F949" s="121">
        <f t="shared" si="68"/>
        <v>23</v>
      </c>
      <c r="G949" s="121">
        <f t="shared" si="68"/>
        <v>26</v>
      </c>
      <c r="H949" s="121">
        <f t="shared" si="68"/>
        <v>36</v>
      </c>
      <c r="I949" s="121">
        <f t="shared" si="68"/>
        <v>167</v>
      </c>
    </row>
    <row r="950" spans="1:9" ht="12.75" customHeight="1" x14ac:dyDescent="0.2">
      <c r="A950" s="120">
        <v>7</v>
      </c>
      <c r="B950" s="122" t="s">
        <v>157</v>
      </c>
      <c r="C950" s="119">
        <f t="shared" si="68"/>
        <v>14</v>
      </c>
      <c r="D950" s="121">
        <f t="shared" si="68"/>
        <v>7</v>
      </c>
      <c r="E950" s="121">
        <f t="shared" si="68"/>
        <v>1</v>
      </c>
      <c r="F950" s="121">
        <f t="shared" si="68"/>
        <v>2</v>
      </c>
      <c r="G950" s="121">
        <f t="shared" si="68"/>
        <v>4</v>
      </c>
      <c r="H950" s="121">
        <f t="shared" si="68"/>
        <v>1</v>
      </c>
      <c r="I950" s="121">
        <f t="shared" si="68"/>
        <v>12</v>
      </c>
    </row>
    <row r="951" spans="1:9" ht="12.75" customHeight="1" x14ac:dyDescent="0.2">
      <c r="A951" s="120">
        <v>8</v>
      </c>
      <c r="B951" s="122" t="s">
        <v>156</v>
      </c>
      <c r="C951" s="119">
        <f t="shared" si="68"/>
        <v>68</v>
      </c>
      <c r="D951" s="121">
        <f t="shared" si="68"/>
        <v>24</v>
      </c>
      <c r="E951" s="121">
        <f t="shared" si="68"/>
        <v>19</v>
      </c>
      <c r="F951" s="121">
        <f t="shared" si="68"/>
        <v>8</v>
      </c>
      <c r="G951" s="121">
        <f t="shared" si="68"/>
        <v>17</v>
      </c>
      <c r="H951" s="121">
        <f t="shared" si="68"/>
        <v>17</v>
      </c>
      <c r="I951" s="121">
        <f t="shared" si="68"/>
        <v>59</v>
      </c>
    </row>
    <row r="952" spans="1:9" ht="12.75" customHeight="1" x14ac:dyDescent="0.2">
      <c r="A952" s="120">
        <v>9</v>
      </c>
      <c r="B952" s="122" t="s">
        <v>155</v>
      </c>
      <c r="C952" s="119"/>
      <c r="D952" s="121"/>
      <c r="E952" s="121"/>
      <c r="F952" s="121"/>
      <c r="G952" s="121"/>
      <c r="H952" s="121"/>
      <c r="I952" s="121"/>
    </row>
    <row r="953" spans="1:9" ht="12.75" customHeight="1" x14ac:dyDescent="0.2">
      <c r="A953" s="120">
        <v>10</v>
      </c>
      <c r="B953" s="122" t="s">
        <v>154</v>
      </c>
      <c r="C953" s="119">
        <f t="shared" si="68"/>
        <v>7</v>
      </c>
      <c r="D953" s="121">
        <f t="shared" si="68"/>
        <v>1</v>
      </c>
      <c r="E953" s="121">
        <f t="shared" si="68"/>
        <v>1</v>
      </c>
      <c r="F953" s="121">
        <f t="shared" si="68"/>
        <v>2</v>
      </c>
      <c r="G953" s="121">
        <f t="shared" si="68"/>
        <v>3</v>
      </c>
      <c r="H953" s="121">
        <f t="shared" si="68"/>
        <v>2</v>
      </c>
      <c r="I953" s="121">
        <f t="shared" si="68"/>
        <v>5</v>
      </c>
    </row>
    <row r="954" spans="1:9" ht="12.75" customHeight="1" x14ac:dyDescent="0.2">
      <c r="A954" s="120">
        <v>11</v>
      </c>
      <c r="B954" s="122" t="s">
        <v>153</v>
      </c>
      <c r="C954" s="119">
        <f t="shared" ref="C954:I963" si="69">C921+C882</f>
        <v>5</v>
      </c>
      <c r="D954" s="121">
        <f t="shared" si="69"/>
        <v>1</v>
      </c>
      <c r="E954" s="121">
        <f t="shared" si="69"/>
        <v>1</v>
      </c>
      <c r="F954" s="121">
        <f t="shared" si="69"/>
        <v>2</v>
      </c>
      <c r="G954" s="121">
        <f t="shared" si="69"/>
        <v>1</v>
      </c>
      <c r="H954" s="121">
        <f t="shared" si="69"/>
        <v>1</v>
      </c>
      <c r="I954" s="121">
        <f t="shared" si="69"/>
        <v>4</v>
      </c>
    </row>
    <row r="955" spans="1:9" ht="12.75" customHeight="1" x14ac:dyDescent="0.2">
      <c r="A955" s="120">
        <v>12</v>
      </c>
      <c r="B955" s="122" t="s">
        <v>152</v>
      </c>
      <c r="C955" s="119">
        <f t="shared" si="69"/>
        <v>1</v>
      </c>
      <c r="D955" s="121"/>
      <c r="E955" s="121"/>
      <c r="F955" s="121"/>
      <c r="G955" s="121">
        <f t="shared" si="69"/>
        <v>1</v>
      </c>
      <c r="H955" s="121"/>
      <c r="I955" s="121">
        <f t="shared" si="69"/>
        <v>1</v>
      </c>
    </row>
    <row r="956" spans="1:9" ht="12.75" customHeight="1" x14ac:dyDescent="0.2">
      <c r="A956" s="120">
        <v>13</v>
      </c>
      <c r="B956" s="122" t="s">
        <v>151</v>
      </c>
      <c r="C956" s="119">
        <f t="shared" si="69"/>
        <v>28</v>
      </c>
      <c r="D956" s="121">
        <f t="shared" si="69"/>
        <v>6</v>
      </c>
      <c r="E956" s="121">
        <f t="shared" si="69"/>
        <v>15</v>
      </c>
      <c r="F956" s="121">
        <f t="shared" si="69"/>
        <v>4</v>
      </c>
      <c r="G956" s="121">
        <f t="shared" si="69"/>
        <v>3</v>
      </c>
      <c r="H956" s="121">
        <f t="shared" si="69"/>
        <v>5</v>
      </c>
      <c r="I956" s="121">
        <f t="shared" si="69"/>
        <v>18</v>
      </c>
    </row>
    <row r="957" spans="1:9" ht="12.75" customHeight="1" x14ac:dyDescent="0.2">
      <c r="A957" s="120">
        <v>14</v>
      </c>
      <c r="B957" s="122" t="s">
        <v>150</v>
      </c>
      <c r="C957" s="119">
        <f t="shared" si="69"/>
        <v>37</v>
      </c>
      <c r="D957" s="121">
        <f t="shared" si="69"/>
        <v>7</v>
      </c>
      <c r="E957" s="121">
        <f t="shared" si="69"/>
        <v>18</v>
      </c>
      <c r="F957" s="121">
        <f t="shared" si="69"/>
        <v>4</v>
      </c>
      <c r="G957" s="121">
        <f t="shared" si="69"/>
        <v>8</v>
      </c>
      <c r="H957" s="121">
        <f t="shared" si="69"/>
        <v>4</v>
      </c>
      <c r="I957" s="121">
        <f t="shared" si="69"/>
        <v>27</v>
      </c>
    </row>
    <row r="958" spans="1:9" ht="12.75" customHeight="1" x14ac:dyDescent="0.2">
      <c r="A958" s="120">
        <v>15</v>
      </c>
      <c r="B958" s="122" t="s">
        <v>149</v>
      </c>
      <c r="C958" s="119">
        <f t="shared" si="69"/>
        <v>1</v>
      </c>
      <c r="D958" s="121"/>
      <c r="E958" s="121">
        <f t="shared" si="69"/>
        <v>1</v>
      </c>
      <c r="F958" s="121"/>
      <c r="G958" s="121"/>
      <c r="H958" s="121"/>
      <c r="I958" s="121">
        <f t="shared" si="69"/>
        <v>2</v>
      </c>
    </row>
    <row r="959" spans="1:9" ht="12.75" customHeight="1" x14ac:dyDescent="0.2">
      <c r="A959" s="120">
        <v>16</v>
      </c>
      <c r="B959" s="122" t="s">
        <v>148</v>
      </c>
      <c r="C959" s="119">
        <f t="shared" si="69"/>
        <v>1</v>
      </c>
      <c r="D959" s="121"/>
      <c r="E959" s="121">
        <f t="shared" si="69"/>
        <v>1</v>
      </c>
      <c r="F959" s="121"/>
      <c r="G959" s="121"/>
      <c r="H959" s="121"/>
      <c r="I959" s="121"/>
    </row>
    <row r="960" spans="1:9" ht="12.75" customHeight="1" x14ac:dyDescent="0.2">
      <c r="A960" s="120">
        <v>17</v>
      </c>
      <c r="B960" s="122" t="s">
        <v>147</v>
      </c>
      <c r="C960" s="119">
        <f t="shared" si="69"/>
        <v>3</v>
      </c>
      <c r="D960" s="121">
        <f t="shared" si="69"/>
        <v>1</v>
      </c>
      <c r="E960" s="121">
        <f t="shared" si="69"/>
        <v>1</v>
      </c>
      <c r="F960" s="121">
        <f t="shared" si="69"/>
        <v>1</v>
      </c>
      <c r="G960" s="121"/>
      <c r="H960" s="121"/>
      <c r="I960" s="121">
        <f t="shared" si="69"/>
        <v>3</v>
      </c>
    </row>
    <row r="961" spans="1:9" ht="12.75" customHeight="1" x14ac:dyDescent="0.2">
      <c r="A961" s="120">
        <v>18</v>
      </c>
      <c r="B961" s="122" t="s">
        <v>146</v>
      </c>
      <c r="C961" s="119"/>
      <c r="D961" s="121"/>
      <c r="E961" s="121"/>
      <c r="F961" s="121"/>
      <c r="G961" s="121"/>
      <c r="H961" s="121"/>
      <c r="I961" s="121"/>
    </row>
    <row r="962" spans="1:9" ht="12.75" customHeight="1" x14ac:dyDescent="0.2">
      <c r="A962" s="120">
        <v>19</v>
      </c>
      <c r="B962" s="122" t="s">
        <v>145</v>
      </c>
      <c r="C962" s="119">
        <f t="shared" si="69"/>
        <v>3</v>
      </c>
      <c r="D962" s="121">
        <f t="shared" si="69"/>
        <v>3</v>
      </c>
      <c r="E962" s="121"/>
      <c r="F962" s="121"/>
      <c r="G962" s="121"/>
      <c r="H962" s="121">
        <f t="shared" si="69"/>
        <v>2</v>
      </c>
      <c r="I962" s="121">
        <f t="shared" si="69"/>
        <v>1</v>
      </c>
    </row>
    <row r="963" spans="1:9" ht="12.75" customHeight="1" x14ac:dyDescent="0.2">
      <c r="A963" s="120">
        <v>20</v>
      </c>
      <c r="B963" s="122" t="s">
        <v>144</v>
      </c>
      <c r="C963" s="119">
        <f t="shared" si="69"/>
        <v>1</v>
      </c>
      <c r="D963" s="121">
        <f t="shared" si="69"/>
        <v>1</v>
      </c>
      <c r="E963" s="121"/>
      <c r="F963" s="121"/>
      <c r="G963" s="121"/>
      <c r="H963" s="121">
        <f t="shared" si="69"/>
        <v>1</v>
      </c>
      <c r="I963" s="121"/>
    </row>
    <row r="964" spans="1:9" ht="12.75" customHeight="1" x14ac:dyDescent="0.2">
      <c r="A964" s="120">
        <v>21</v>
      </c>
      <c r="B964" s="122" t="s">
        <v>143</v>
      </c>
      <c r="C964" s="119">
        <f t="shared" ref="C964:I973" si="70">C931+C892</f>
        <v>4</v>
      </c>
      <c r="D964" s="121">
        <f t="shared" si="70"/>
        <v>1</v>
      </c>
      <c r="E964" s="121">
        <f t="shared" si="70"/>
        <v>2</v>
      </c>
      <c r="F964" s="121">
        <f t="shared" si="70"/>
        <v>1</v>
      </c>
      <c r="G964" s="121"/>
      <c r="H964" s="121">
        <f t="shared" si="70"/>
        <v>2</v>
      </c>
      <c r="I964" s="121">
        <f t="shared" si="70"/>
        <v>2</v>
      </c>
    </row>
    <row r="965" spans="1:9" ht="12.75" customHeight="1" x14ac:dyDescent="0.2">
      <c r="A965" s="120">
        <v>22</v>
      </c>
      <c r="B965" s="122" t="s">
        <v>142</v>
      </c>
      <c r="C965" s="119"/>
      <c r="D965" s="121"/>
      <c r="E965" s="121"/>
      <c r="F965" s="121"/>
      <c r="G965" s="121"/>
      <c r="H965" s="121"/>
      <c r="I965" s="121"/>
    </row>
    <row r="966" spans="1:9" ht="12.75" customHeight="1" x14ac:dyDescent="0.2">
      <c r="A966" s="120">
        <v>23</v>
      </c>
      <c r="B966" s="122" t="s">
        <v>141</v>
      </c>
      <c r="C966" s="119"/>
      <c r="D966" s="121"/>
      <c r="E966" s="121"/>
      <c r="F966" s="121"/>
      <c r="G966" s="121"/>
      <c r="H966" s="121"/>
      <c r="I966" s="121"/>
    </row>
    <row r="967" spans="1:9" ht="12.75" customHeight="1" x14ac:dyDescent="0.2">
      <c r="A967" s="120">
        <v>24</v>
      </c>
      <c r="B967" s="122" t="s">
        <v>140</v>
      </c>
      <c r="C967" s="119">
        <f t="shared" si="70"/>
        <v>4</v>
      </c>
      <c r="D967" s="121">
        <f t="shared" si="70"/>
        <v>1</v>
      </c>
      <c r="E967" s="121"/>
      <c r="F967" s="121"/>
      <c r="G967" s="121">
        <f t="shared" si="70"/>
        <v>3</v>
      </c>
      <c r="H967" s="121"/>
      <c r="I967" s="121">
        <f t="shared" si="70"/>
        <v>1</v>
      </c>
    </row>
    <row r="968" spans="1:9" ht="12.75" customHeight="1" x14ac:dyDescent="0.2">
      <c r="A968" s="120">
        <v>25</v>
      </c>
      <c r="B968" s="122" t="s">
        <v>139</v>
      </c>
      <c r="C968" s="119">
        <f t="shared" si="70"/>
        <v>21</v>
      </c>
      <c r="D968" s="121">
        <f t="shared" si="70"/>
        <v>2</v>
      </c>
      <c r="E968" s="121"/>
      <c r="F968" s="121">
        <f t="shared" si="70"/>
        <v>11</v>
      </c>
      <c r="G968" s="121">
        <f t="shared" si="70"/>
        <v>2</v>
      </c>
      <c r="H968" s="121"/>
      <c r="I968" s="121">
        <f t="shared" si="70"/>
        <v>21</v>
      </c>
    </row>
    <row r="969" spans="1:9" ht="12.75" customHeight="1" x14ac:dyDescent="0.2">
      <c r="A969" s="120">
        <v>26</v>
      </c>
      <c r="B969" s="122" t="s">
        <v>138</v>
      </c>
      <c r="C969" s="119"/>
      <c r="D969" s="121"/>
      <c r="E969" s="121"/>
      <c r="F969" s="121"/>
      <c r="G969" s="121"/>
      <c r="H969" s="121"/>
      <c r="I969" s="121"/>
    </row>
    <row r="970" spans="1:9" ht="12.75" customHeight="1" x14ac:dyDescent="0.2">
      <c r="A970" s="120">
        <v>27</v>
      </c>
      <c r="B970" s="122" t="s">
        <v>137</v>
      </c>
      <c r="C970" s="119"/>
      <c r="D970" s="121"/>
      <c r="E970" s="121"/>
      <c r="F970" s="121"/>
      <c r="G970" s="121"/>
      <c r="H970" s="121"/>
      <c r="I970" s="121"/>
    </row>
    <row r="971" spans="1:9" ht="12.75" customHeight="1" x14ac:dyDescent="0.2">
      <c r="A971" s="120">
        <v>28</v>
      </c>
      <c r="B971" s="122" t="s">
        <v>136</v>
      </c>
      <c r="C971" s="119"/>
      <c r="D971" s="121"/>
      <c r="E971" s="121"/>
      <c r="F971" s="121"/>
      <c r="G971" s="121"/>
      <c r="H971" s="121"/>
      <c r="I971" s="121"/>
    </row>
    <row r="972" spans="1:9" ht="12.75" customHeight="1" x14ac:dyDescent="0.2">
      <c r="A972" s="121">
        <v>29</v>
      </c>
      <c r="B972" s="122" t="s">
        <v>135</v>
      </c>
      <c r="C972" s="119"/>
      <c r="D972" s="121"/>
      <c r="E972" s="121"/>
      <c r="F972" s="121"/>
      <c r="G972" s="121"/>
      <c r="H972" s="121"/>
      <c r="I972" s="121"/>
    </row>
    <row r="973" spans="1:9" ht="12.75" customHeight="1" x14ac:dyDescent="0.2">
      <c r="A973" s="121">
        <v>30</v>
      </c>
      <c r="B973" s="122" t="s">
        <v>134</v>
      </c>
      <c r="C973" s="119">
        <f t="shared" si="70"/>
        <v>3</v>
      </c>
      <c r="D973" s="121">
        <f t="shared" si="70"/>
        <v>3</v>
      </c>
      <c r="E973" s="121"/>
      <c r="F973" s="121"/>
      <c r="G973" s="121"/>
      <c r="H973" s="121"/>
      <c r="I973" s="121">
        <f t="shared" si="70"/>
        <v>2</v>
      </c>
    </row>
    <row r="974" spans="1:9" ht="12.75" customHeight="1" x14ac:dyDescent="0.2">
      <c r="A974" s="330" t="s">
        <v>11</v>
      </c>
      <c r="B974" s="331"/>
      <c r="C974" s="106">
        <f t="shared" ref="C974:H974" si="71">C941+C902</f>
        <v>13974</v>
      </c>
      <c r="D974" s="106">
        <f t="shared" si="71"/>
        <v>4329</v>
      </c>
      <c r="E974" s="106">
        <f t="shared" si="71"/>
        <v>4278</v>
      </c>
      <c r="F974" s="106">
        <f t="shared" si="71"/>
        <v>2990</v>
      </c>
      <c r="G974" s="106">
        <f t="shared" si="71"/>
        <v>2377</v>
      </c>
      <c r="H974" s="106">
        <f t="shared" si="71"/>
        <v>2767</v>
      </c>
      <c r="I974" s="106">
        <v>11207</v>
      </c>
    </row>
    <row r="975" spans="1:9" ht="12.75" customHeight="1" x14ac:dyDescent="0.2"/>
    <row r="977" spans="1:10" x14ac:dyDescent="0.2">
      <c r="A977" s="328" t="s">
        <v>133</v>
      </c>
      <c r="B977" s="328"/>
      <c r="C977" s="328"/>
      <c r="D977" s="328"/>
      <c r="E977" s="328"/>
      <c r="F977" s="328"/>
      <c r="G977" s="328"/>
      <c r="H977" s="328"/>
      <c r="I977" s="328"/>
      <c r="J977" s="74"/>
    </row>
  </sheetData>
  <mergeCells count="85">
    <mergeCell ref="A519:I519"/>
    <mergeCell ref="A583:I583"/>
    <mergeCell ref="A614:B614"/>
    <mergeCell ref="A1:I1"/>
    <mergeCell ref="H5:I5"/>
    <mergeCell ref="A2:I2"/>
    <mergeCell ref="A39:I39"/>
    <mergeCell ref="A103:I103"/>
    <mergeCell ref="B5:B6"/>
    <mergeCell ref="C5:C6"/>
    <mergeCell ref="A3:I3"/>
    <mergeCell ref="A38:B38"/>
    <mergeCell ref="A70:B70"/>
    <mergeCell ref="D5:D6"/>
    <mergeCell ref="A5:A6"/>
    <mergeCell ref="A134:B134"/>
    <mergeCell ref="A518:B518"/>
    <mergeCell ref="A487:I487"/>
    <mergeCell ref="A167:I167"/>
    <mergeCell ref="A198:B198"/>
    <mergeCell ref="A391:I391"/>
    <mergeCell ref="A263:I263"/>
    <mergeCell ref="A199:I199"/>
    <mergeCell ref="A230:B230"/>
    <mergeCell ref="A231:I231"/>
    <mergeCell ref="A262:B262"/>
    <mergeCell ref="A294:B294"/>
    <mergeCell ref="A295:I295"/>
    <mergeCell ref="A326:B326"/>
    <mergeCell ref="A358:B358"/>
    <mergeCell ref="A359:I359"/>
    <mergeCell ref="A390:B390"/>
    <mergeCell ref="K5:K6"/>
    <mergeCell ref="A7:I7"/>
    <mergeCell ref="E5:E6"/>
    <mergeCell ref="F5:F6"/>
    <mergeCell ref="G5:G6"/>
    <mergeCell ref="A977:I977"/>
    <mergeCell ref="A905:I905"/>
    <mergeCell ref="A906:I906"/>
    <mergeCell ref="A908:A909"/>
    <mergeCell ref="B908:B909"/>
    <mergeCell ref="C908:C909"/>
    <mergeCell ref="D908:D909"/>
    <mergeCell ref="E908:E909"/>
    <mergeCell ref="F908:F909"/>
    <mergeCell ref="G908:G909"/>
    <mergeCell ref="H908:I908"/>
    <mergeCell ref="A910:I910"/>
    <mergeCell ref="A941:B941"/>
    <mergeCell ref="A943:I943"/>
    <mergeCell ref="A974:B974"/>
    <mergeCell ref="A871:I871"/>
    <mergeCell ref="A646:B646"/>
    <mergeCell ref="A904:I904"/>
    <mergeCell ref="A550:B550"/>
    <mergeCell ref="A902:B902"/>
    <mergeCell ref="A582:B582"/>
    <mergeCell ref="A806:B806"/>
    <mergeCell ref="A551:I551"/>
    <mergeCell ref="A775:I775"/>
    <mergeCell ref="A647:I647"/>
    <mergeCell ref="A615:I615"/>
    <mergeCell ref="A807:I807"/>
    <mergeCell ref="A838:B838"/>
    <mergeCell ref="A839:I839"/>
    <mergeCell ref="A870:B870"/>
    <mergeCell ref="A678:B678"/>
    <mergeCell ref="A71:I71"/>
    <mergeCell ref="A102:B102"/>
    <mergeCell ref="A135:I135"/>
    <mergeCell ref="A166:B166"/>
    <mergeCell ref="A327:I327"/>
    <mergeCell ref="A423:I423"/>
    <mergeCell ref="A454:B454"/>
    <mergeCell ref="A455:I455"/>
    <mergeCell ref="A486:B486"/>
    <mergeCell ref="A422:B422"/>
    <mergeCell ref="A774:B774"/>
    <mergeCell ref="A743:I743"/>
    <mergeCell ref="A711:I711"/>
    <mergeCell ref="J679:K679"/>
    <mergeCell ref="A679:I679"/>
    <mergeCell ref="A710:B710"/>
    <mergeCell ref="A742:B742"/>
  </mergeCells>
  <pageMargins left="0.81" right="0.19685039370078741" top="0.55118110236220474" bottom="0.98425196850393704" header="0.51181102362204722" footer="0.51181102362204722"/>
  <pageSetup paperSize="9" scale="46" orientation="portrait" r:id="rId1"/>
  <headerFooter alignWithMargins="0"/>
  <rowBreaks count="10" manualBreakCount="10">
    <brk id="102" max="8" man="1"/>
    <brk id="166" max="8" man="1"/>
    <brk id="262" max="8" man="1"/>
    <brk id="390" max="8" man="1"/>
    <brk id="518" max="8" man="1"/>
    <brk id="614" max="8" man="1"/>
    <brk id="743" max="8" man="1"/>
    <brk id="838" max="8" man="1"/>
    <brk id="902" max="8" man="1"/>
    <brk id="97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7"/>
  </sheetPr>
  <dimension ref="A1:O280"/>
  <sheetViews>
    <sheetView view="pageBreakPreview" topLeftCell="A191" zoomScale="85" zoomScaleNormal="100" zoomScaleSheetLayoutView="85" workbookViewId="0">
      <selection activeCell="A211" sqref="A211:O211"/>
    </sheetView>
  </sheetViews>
  <sheetFormatPr defaultRowHeight="15" x14ac:dyDescent="0.25"/>
  <cols>
    <col min="1" max="1" width="5.7109375" style="223" customWidth="1"/>
    <col min="2" max="2" width="18.5703125" style="223" customWidth="1"/>
    <col min="3" max="3" width="11.140625" style="220" customWidth="1"/>
    <col min="4" max="4" width="9.140625" style="223"/>
    <col min="5" max="5" width="8.5703125" style="223" customWidth="1"/>
    <col min="6" max="6" width="9.140625" style="223"/>
    <col min="7" max="7" width="8.5703125" style="223" customWidth="1"/>
    <col min="8" max="11" width="8.85546875" style="223" customWidth="1"/>
    <col min="12" max="14" width="9.140625" style="223"/>
    <col min="15" max="15" width="8.85546875" style="223" customWidth="1"/>
    <col min="16" max="256" width="9.140625" style="223"/>
    <col min="257" max="257" width="5.7109375" style="223" customWidth="1"/>
    <col min="258" max="258" width="18.5703125" style="223" customWidth="1"/>
    <col min="259" max="259" width="11.140625" style="223" customWidth="1"/>
    <col min="260" max="260" width="9.140625" style="223"/>
    <col min="261" max="261" width="8.5703125" style="223" customWidth="1"/>
    <col min="262" max="262" width="9.140625" style="223"/>
    <col min="263" max="263" width="8.5703125" style="223" customWidth="1"/>
    <col min="264" max="266" width="9.140625" style="223"/>
    <col min="267" max="267" width="8.85546875" style="223" customWidth="1"/>
    <col min="268" max="512" width="9.140625" style="223"/>
    <col min="513" max="513" width="5.7109375" style="223" customWidth="1"/>
    <col min="514" max="514" width="18.5703125" style="223" customWidth="1"/>
    <col min="515" max="515" width="11.140625" style="223" customWidth="1"/>
    <col min="516" max="516" width="9.140625" style="223"/>
    <col min="517" max="517" width="8.5703125" style="223" customWidth="1"/>
    <col min="518" max="518" width="9.140625" style="223"/>
    <col min="519" max="519" width="8.5703125" style="223" customWidth="1"/>
    <col min="520" max="522" width="9.140625" style="223"/>
    <col min="523" max="523" width="8.85546875" style="223" customWidth="1"/>
    <col min="524" max="768" width="9.140625" style="223"/>
    <col min="769" max="769" width="5.7109375" style="223" customWidth="1"/>
    <col min="770" max="770" width="18.5703125" style="223" customWidth="1"/>
    <col min="771" max="771" width="11.140625" style="223" customWidth="1"/>
    <col min="772" max="772" width="9.140625" style="223"/>
    <col min="773" max="773" width="8.5703125" style="223" customWidth="1"/>
    <col min="774" max="774" width="9.140625" style="223"/>
    <col min="775" max="775" width="8.5703125" style="223" customWidth="1"/>
    <col min="776" max="778" width="9.140625" style="223"/>
    <col min="779" max="779" width="8.85546875" style="223" customWidth="1"/>
    <col min="780" max="1024" width="9.140625" style="223"/>
    <col min="1025" max="1025" width="5.7109375" style="223" customWidth="1"/>
    <col min="1026" max="1026" width="18.5703125" style="223" customWidth="1"/>
    <col min="1027" max="1027" width="11.140625" style="223" customWidth="1"/>
    <col min="1028" max="1028" width="9.140625" style="223"/>
    <col min="1029" max="1029" width="8.5703125" style="223" customWidth="1"/>
    <col min="1030" max="1030" width="9.140625" style="223"/>
    <col min="1031" max="1031" width="8.5703125" style="223" customWidth="1"/>
    <col min="1032" max="1034" width="9.140625" style="223"/>
    <col min="1035" max="1035" width="8.85546875" style="223" customWidth="1"/>
    <col min="1036" max="1280" width="9.140625" style="223"/>
    <col min="1281" max="1281" width="5.7109375" style="223" customWidth="1"/>
    <col min="1282" max="1282" width="18.5703125" style="223" customWidth="1"/>
    <col min="1283" max="1283" width="11.140625" style="223" customWidth="1"/>
    <col min="1284" max="1284" width="9.140625" style="223"/>
    <col min="1285" max="1285" width="8.5703125" style="223" customWidth="1"/>
    <col min="1286" max="1286" width="9.140625" style="223"/>
    <col min="1287" max="1287" width="8.5703125" style="223" customWidth="1"/>
    <col min="1288" max="1290" width="9.140625" style="223"/>
    <col min="1291" max="1291" width="8.85546875" style="223" customWidth="1"/>
    <col min="1292" max="1536" width="9.140625" style="223"/>
    <col min="1537" max="1537" width="5.7109375" style="223" customWidth="1"/>
    <col min="1538" max="1538" width="18.5703125" style="223" customWidth="1"/>
    <col min="1539" max="1539" width="11.140625" style="223" customWidth="1"/>
    <col min="1540" max="1540" width="9.140625" style="223"/>
    <col min="1541" max="1541" width="8.5703125" style="223" customWidth="1"/>
    <col min="1542" max="1542" width="9.140625" style="223"/>
    <col min="1543" max="1543" width="8.5703125" style="223" customWidth="1"/>
    <col min="1544" max="1546" width="9.140625" style="223"/>
    <col min="1547" max="1547" width="8.85546875" style="223" customWidth="1"/>
    <col min="1548" max="1792" width="9.140625" style="223"/>
    <col min="1793" max="1793" width="5.7109375" style="223" customWidth="1"/>
    <col min="1794" max="1794" width="18.5703125" style="223" customWidth="1"/>
    <col min="1795" max="1795" width="11.140625" style="223" customWidth="1"/>
    <col min="1796" max="1796" width="9.140625" style="223"/>
    <col min="1797" max="1797" width="8.5703125" style="223" customWidth="1"/>
    <col min="1798" max="1798" width="9.140625" style="223"/>
    <col min="1799" max="1799" width="8.5703125" style="223" customWidth="1"/>
    <col min="1800" max="1802" width="9.140625" style="223"/>
    <col min="1803" max="1803" width="8.85546875" style="223" customWidth="1"/>
    <col min="1804" max="2048" width="9.140625" style="223"/>
    <col min="2049" max="2049" width="5.7109375" style="223" customWidth="1"/>
    <col min="2050" max="2050" width="18.5703125" style="223" customWidth="1"/>
    <col min="2051" max="2051" width="11.140625" style="223" customWidth="1"/>
    <col min="2052" max="2052" width="9.140625" style="223"/>
    <col min="2053" max="2053" width="8.5703125" style="223" customWidth="1"/>
    <col min="2054" max="2054" width="9.140625" style="223"/>
    <col min="2055" max="2055" width="8.5703125" style="223" customWidth="1"/>
    <col min="2056" max="2058" width="9.140625" style="223"/>
    <col min="2059" max="2059" width="8.85546875" style="223" customWidth="1"/>
    <col min="2060" max="2304" width="9.140625" style="223"/>
    <col min="2305" max="2305" width="5.7109375" style="223" customWidth="1"/>
    <col min="2306" max="2306" width="18.5703125" style="223" customWidth="1"/>
    <col min="2307" max="2307" width="11.140625" style="223" customWidth="1"/>
    <col min="2308" max="2308" width="9.140625" style="223"/>
    <col min="2309" max="2309" width="8.5703125" style="223" customWidth="1"/>
    <col min="2310" max="2310" width="9.140625" style="223"/>
    <col min="2311" max="2311" width="8.5703125" style="223" customWidth="1"/>
    <col min="2312" max="2314" width="9.140625" style="223"/>
    <col min="2315" max="2315" width="8.85546875" style="223" customWidth="1"/>
    <col min="2316" max="2560" width="9.140625" style="223"/>
    <col min="2561" max="2561" width="5.7109375" style="223" customWidth="1"/>
    <col min="2562" max="2562" width="18.5703125" style="223" customWidth="1"/>
    <col min="2563" max="2563" width="11.140625" style="223" customWidth="1"/>
    <col min="2564" max="2564" width="9.140625" style="223"/>
    <col min="2565" max="2565" width="8.5703125" style="223" customWidth="1"/>
    <col min="2566" max="2566" width="9.140625" style="223"/>
    <col min="2567" max="2567" width="8.5703125" style="223" customWidth="1"/>
    <col min="2568" max="2570" width="9.140625" style="223"/>
    <col min="2571" max="2571" width="8.85546875" style="223" customWidth="1"/>
    <col min="2572" max="2816" width="9.140625" style="223"/>
    <col min="2817" max="2817" width="5.7109375" style="223" customWidth="1"/>
    <col min="2818" max="2818" width="18.5703125" style="223" customWidth="1"/>
    <col min="2819" max="2819" width="11.140625" style="223" customWidth="1"/>
    <col min="2820" max="2820" width="9.140625" style="223"/>
    <col min="2821" max="2821" width="8.5703125" style="223" customWidth="1"/>
    <col min="2822" max="2822" width="9.140625" style="223"/>
    <col min="2823" max="2823" width="8.5703125" style="223" customWidth="1"/>
    <col min="2824" max="2826" width="9.140625" style="223"/>
    <col min="2827" max="2827" width="8.85546875" style="223" customWidth="1"/>
    <col min="2828" max="3072" width="9.140625" style="223"/>
    <col min="3073" max="3073" width="5.7109375" style="223" customWidth="1"/>
    <col min="3074" max="3074" width="18.5703125" style="223" customWidth="1"/>
    <col min="3075" max="3075" width="11.140625" style="223" customWidth="1"/>
    <col min="3076" max="3076" width="9.140625" style="223"/>
    <col min="3077" max="3077" width="8.5703125" style="223" customWidth="1"/>
    <col min="3078" max="3078" width="9.140625" style="223"/>
    <col min="3079" max="3079" width="8.5703125" style="223" customWidth="1"/>
    <col min="3080" max="3082" width="9.140625" style="223"/>
    <col min="3083" max="3083" width="8.85546875" style="223" customWidth="1"/>
    <col min="3084" max="3328" width="9.140625" style="223"/>
    <col min="3329" max="3329" width="5.7109375" style="223" customWidth="1"/>
    <col min="3330" max="3330" width="18.5703125" style="223" customWidth="1"/>
    <col min="3331" max="3331" width="11.140625" style="223" customWidth="1"/>
    <col min="3332" max="3332" width="9.140625" style="223"/>
    <col min="3333" max="3333" width="8.5703125" style="223" customWidth="1"/>
    <col min="3334" max="3334" width="9.140625" style="223"/>
    <col min="3335" max="3335" width="8.5703125" style="223" customWidth="1"/>
    <col min="3336" max="3338" width="9.140625" style="223"/>
    <col min="3339" max="3339" width="8.85546875" style="223" customWidth="1"/>
    <col min="3340" max="3584" width="9.140625" style="223"/>
    <col min="3585" max="3585" width="5.7109375" style="223" customWidth="1"/>
    <col min="3586" max="3586" width="18.5703125" style="223" customWidth="1"/>
    <col min="3587" max="3587" width="11.140625" style="223" customWidth="1"/>
    <col min="3588" max="3588" width="9.140625" style="223"/>
    <col min="3589" max="3589" width="8.5703125" style="223" customWidth="1"/>
    <col min="3590" max="3590" width="9.140625" style="223"/>
    <col min="3591" max="3591" width="8.5703125" style="223" customWidth="1"/>
    <col min="3592" max="3594" width="9.140625" style="223"/>
    <col min="3595" max="3595" width="8.85546875" style="223" customWidth="1"/>
    <col min="3596" max="3840" width="9.140625" style="223"/>
    <col min="3841" max="3841" width="5.7109375" style="223" customWidth="1"/>
    <col min="3842" max="3842" width="18.5703125" style="223" customWidth="1"/>
    <col min="3843" max="3843" width="11.140625" style="223" customWidth="1"/>
    <col min="3844" max="3844" width="9.140625" style="223"/>
    <col min="3845" max="3845" width="8.5703125" style="223" customWidth="1"/>
    <col min="3846" max="3846" width="9.140625" style="223"/>
    <col min="3847" max="3847" width="8.5703125" style="223" customWidth="1"/>
    <col min="3848" max="3850" width="9.140625" style="223"/>
    <col min="3851" max="3851" width="8.85546875" style="223" customWidth="1"/>
    <col min="3852" max="4096" width="9.140625" style="223"/>
    <col min="4097" max="4097" width="5.7109375" style="223" customWidth="1"/>
    <col min="4098" max="4098" width="18.5703125" style="223" customWidth="1"/>
    <col min="4099" max="4099" width="11.140625" style="223" customWidth="1"/>
    <col min="4100" max="4100" width="9.140625" style="223"/>
    <col min="4101" max="4101" width="8.5703125" style="223" customWidth="1"/>
    <col min="4102" max="4102" width="9.140625" style="223"/>
    <col min="4103" max="4103" width="8.5703125" style="223" customWidth="1"/>
    <col min="4104" max="4106" width="9.140625" style="223"/>
    <col min="4107" max="4107" width="8.85546875" style="223" customWidth="1"/>
    <col min="4108" max="4352" width="9.140625" style="223"/>
    <col min="4353" max="4353" width="5.7109375" style="223" customWidth="1"/>
    <col min="4354" max="4354" width="18.5703125" style="223" customWidth="1"/>
    <col min="4355" max="4355" width="11.140625" style="223" customWidth="1"/>
    <col min="4356" max="4356" width="9.140625" style="223"/>
    <col min="4357" max="4357" width="8.5703125" style="223" customWidth="1"/>
    <col min="4358" max="4358" width="9.140625" style="223"/>
    <col min="4359" max="4359" width="8.5703125" style="223" customWidth="1"/>
    <col min="4360" max="4362" width="9.140625" style="223"/>
    <col min="4363" max="4363" width="8.85546875" style="223" customWidth="1"/>
    <col min="4364" max="4608" width="9.140625" style="223"/>
    <col min="4609" max="4609" width="5.7109375" style="223" customWidth="1"/>
    <col min="4610" max="4610" width="18.5703125" style="223" customWidth="1"/>
    <col min="4611" max="4611" width="11.140625" style="223" customWidth="1"/>
    <col min="4612" max="4612" width="9.140625" style="223"/>
    <col min="4613" max="4613" width="8.5703125" style="223" customWidth="1"/>
    <col min="4614" max="4614" width="9.140625" style="223"/>
    <col min="4615" max="4615" width="8.5703125" style="223" customWidth="1"/>
    <col min="4616" max="4618" width="9.140625" style="223"/>
    <col min="4619" max="4619" width="8.85546875" style="223" customWidth="1"/>
    <col min="4620" max="4864" width="9.140625" style="223"/>
    <col min="4865" max="4865" width="5.7109375" style="223" customWidth="1"/>
    <col min="4866" max="4866" width="18.5703125" style="223" customWidth="1"/>
    <col min="4867" max="4867" width="11.140625" style="223" customWidth="1"/>
    <col min="4868" max="4868" width="9.140625" style="223"/>
    <col min="4869" max="4869" width="8.5703125" style="223" customWidth="1"/>
    <col min="4870" max="4870" width="9.140625" style="223"/>
    <col min="4871" max="4871" width="8.5703125" style="223" customWidth="1"/>
    <col min="4872" max="4874" width="9.140625" style="223"/>
    <col min="4875" max="4875" width="8.85546875" style="223" customWidth="1"/>
    <col min="4876" max="5120" width="9.140625" style="223"/>
    <col min="5121" max="5121" width="5.7109375" style="223" customWidth="1"/>
    <col min="5122" max="5122" width="18.5703125" style="223" customWidth="1"/>
    <col min="5123" max="5123" width="11.140625" style="223" customWidth="1"/>
    <col min="5124" max="5124" width="9.140625" style="223"/>
    <col min="5125" max="5125" width="8.5703125" style="223" customWidth="1"/>
    <col min="5126" max="5126" width="9.140625" style="223"/>
    <col min="5127" max="5127" width="8.5703125" style="223" customWidth="1"/>
    <col min="5128" max="5130" width="9.140625" style="223"/>
    <col min="5131" max="5131" width="8.85546875" style="223" customWidth="1"/>
    <col min="5132" max="5376" width="9.140625" style="223"/>
    <col min="5377" max="5377" width="5.7109375" style="223" customWidth="1"/>
    <col min="5378" max="5378" width="18.5703125" style="223" customWidth="1"/>
    <col min="5379" max="5379" width="11.140625" style="223" customWidth="1"/>
    <col min="5380" max="5380" width="9.140625" style="223"/>
    <col min="5381" max="5381" width="8.5703125" style="223" customWidth="1"/>
    <col min="5382" max="5382" width="9.140625" style="223"/>
    <col min="5383" max="5383" width="8.5703125" style="223" customWidth="1"/>
    <col min="5384" max="5386" width="9.140625" style="223"/>
    <col min="5387" max="5387" width="8.85546875" style="223" customWidth="1"/>
    <col min="5388" max="5632" width="9.140625" style="223"/>
    <col min="5633" max="5633" width="5.7109375" style="223" customWidth="1"/>
    <col min="5634" max="5634" width="18.5703125" style="223" customWidth="1"/>
    <col min="5635" max="5635" width="11.140625" style="223" customWidth="1"/>
    <col min="5636" max="5636" width="9.140625" style="223"/>
    <col min="5637" max="5637" width="8.5703125" style="223" customWidth="1"/>
    <col min="5638" max="5638" width="9.140625" style="223"/>
    <col min="5639" max="5639" width="8.5703125" style="223" customWidth="1"/>
    <col min="5640" max="5642" width="9.140625" style="223"/>
    <col min="5643" max="5643" width="8.85546875" style="223" customWidth="1"/>
    <col min="5644" max="5888" width="9.140625" style="223"/>
    <col min="5889" max="5889" width="5.7109375" style="223" customWidth="1"/>
    <col min="5890" max="5890" width="18.5703125" style="223" customWidth="1"/>
    <col min="5891" max="5891" width="11.140625" style="223" customWidth="1"/>
    <col min="5892" max="5892" width="9.140625" style="223"/>
    <col min="5893" max="5893" width="8.5703125" style="223" customWidth="1"/>
    <col min="5894" max="5894" width="9.140625" style="223"/>
    <col min="5895" max="5895" width="8.5703125" style="223" customWidth="1"/>
    <col min="5896" max="5898" width="9.140625" style="223"/>
    <col min="5899" max="5899" width="8.85546875" style="223" customWidth="1"/>
    <col min="5900" max="6144" width="9.140625" style="223"/>
    <col min="6145" max="6145" width="5.7109375" style="223" customWidth="1"/>
    <col min="6146" max="6146" width="18.5703125" style="223" customWidth="1"/>
    <col min="6147" max="6147" width="11.140625" style="223" customWidth="1"/>
    <col min="6148" max="6148" width="9.140625" style="223"/>
    <col min="6149" max="6149" width="8.5703125" style="223" customWidth="1"/>
    <col min="6150" max="6150" width="9.140625" style="223"/>
    <col min="6151" max="6151" width="8.5703125" style="223" customWidth="1"/>
    <col min="6152" max="6154" width="9.140625" style="223"/>
    <col min="6155" max="6155" width="8.85546875" style="223" customWidth="1"/>
    <col min="6156" max="6400" width="9.140625" style="223"/>
    <col min="6401" max="6401" width="5.7109375" style="223" customWidth="1"/>
    <col min="6402" max="6402" width="18.5703125" style="223" customWidth="1"/>
    <col min="6403" max="6403" width="11.140625" style="223" customWidth="1"/>
    <col min="6404" max="6404" width="9.140625" style="223"/>
    <col min="6405" max="6405" width="8.5703125" style="223" customWidth="1"/>
    <col min="6406" max="6406" width="9.140625" style="223"/>
    <col min="6407" max="6407" width="8.5703125" style="223" customWidth="1"/>
    <col min="6408" max="6410" width="9.140625" style="223"/>
    <col min="6411" max="6411" width="8.85546875" style="223" customWidth="1"/>
    <col min="6412" max="6656" width="9.140625" style="223"/>
    <col min="6657" max="6657" width="5.7109375" style="223" customWidth="1"/>
    <col min="6658" max="6658" width="18.5703125" style="223" customWidth="1"/>
    <col min="6659" max="6659" width="11.140625" style="223" customWidth="1"/>
    <col min="6660" max="6660" width="9.140625" style="223"/>
    <col min="6661" max="6661" width="8.5703125" style="223" customWidth="1"/>
    <col min="6662" max="6662" width="9.140625" style="223"/>
    <col min="6663" max="6663" width="8.5703125" style="223" customWidth="1"/>
    <col min="6664" max="6666" width="9.140625" style="223"/>
    <col min="6667" max="6667" width="8.85546875" style="223" customWidth="1"/>
    <col min="6668" max="6912" width="9.140625" style="223"/>
    <col min="6913" max="6913" width="5.7109375" style="223" customWidth="1"/>
    <col min="6914" max="6914" width="18.5703125" style="223" customWidth="1"/>
    <col min="6915" max="6915" width="11.140625" style="223" customWidth="1"/>
    <col min="6916" max="6916" width="9.140625" style="223"/>
    <col min="6917" max="6917" width="8.5703125" style="223" customWidth="1"/>
    <col min="6918" max="6918" width="9.140625" style="223"/>
    <col min="6919" max="6919" width="8.5703125" style="223" customWidth="1"/>
    <col min="6920" max="6922" width="9.140625" style="223"/>
    <col min="6923" max="6923" width="8.85546875" style="223" customWidth="1"/>
    <col min="6924" max="7168" width="9.140625" style="223"/>
    <col min="7169" max="7169" width="5.7109375" style="223" customWidth="1"/>
    <col min="7170" max="7170" width="18.5703125" style="223" customWidth="1"/>
    <col min="7171" max="7171" width="11.140625" style="223" customWidth="1"/>
    <col min="7172" max="7172" width="9.140625" style="223"/>
    <col min="7173" max="7173" width="8.5703125" style="223" customWidth="1"/>
    <col min="7174" max="7174" width="9.140625" style="223"/>
    <col min="7175" max="7175" width="8.5703125" style="223" customWidth="1"/>
    <col min="7176" max="7178" width="9.140625" style="223"/>
    <col min="7179" max="7179" width="8.85546875" style="223" customWidth="1"/>
    <col min="7180" max="7424" width="9.140625" style="223"/>
    <col min="7425" max="7425" width="5.7109375" style="223" customWidth="1"/>
    <col min="7426" max="7426" width="18.5703125" style="223" customWidth="1"/>
    <col min="7427" max="7427" width="11.140625" style="223" customWidth="1"/>
    <col min="7428" max="7428" width="9.140625" style="223"/>
    <col min="7429" max="7429" width="8.5703125" style="223" customWidth="1"/>
    <col min="7430" max="7430" width="9.140625" style="223"/>
    <col min="7431" max="7431" width="8.5703125" style="223" customWidth="1"/>
    <col min="7432" max="7434" width="9.140625" style="223"/>
    <col min="7435" max="7435" width="8.85546875" style="223" customWidth="1"/>
    <col min="7436" max="7680" width="9.140625" style="223"/>
    <col min="7681" max="7681" width="5.7109375" style="223" customWidth="1"/>
    <col min="7682" max="7682" width="18.5703125" style="223" customWidth="1"/>
    <col min="7683" max="7683" width="11.140625" style="223" customWidth="1"/>
    <col min="7684" max="7684" width="9.140625" style="223"/>
    <col min="7685" max="7685" width="8.5703125" style="223" customWidth="1"/>
    <col min="7686" max="7686" width="9.140625" style="223"/>
    <col min="7687" max="7687" width="8.5703125" style="223" customWidth="1"/>
    <col min="7688" max="7690" width="9.140625" style="223"/>
    <col min="7691" max="7691" width="8.85546875" style="223" customWidth="1"/>
    <col min="7692" max="7936" width="9.140625" style="223"/>
    <col min="7937" max="7937" width="5.7109375" style="223" customWidth="1"/>
    <col min="7938" max="7938" width="18.5703125" style="223" customWidth="1"/>
    <col min="7939" max="7939" width="11.140625" style="223" customWidth="1"/>
    <col min="7940" max="7940" width="9.140625" style="223"/>
    <col min="7941" max="7941" width="8.5703125" style="223" customWidth="1"/>
    <col min="7942" max="7942" width="9.140625" style="223"/>
    <col min="7943" max="7943" width="8.5703125" style="223" customWidth="1"/>
    <col min="7944" max="7946" width="9.140625" style="223"/>
    <col min="7947" max="7947" width="8.85546875" style="223" customWidth="1"/>
    <col min="7948" max="8192" width="9.140625" style="223"/>
    <col min="8193" max="8193" width="5.7109375" style="223" customWidth="1"/>
    <col min="8194" max="8194" width="18.5703125" style="223" customWidth="1"/>
    <col min="8195" max="8195" width="11.140625" style="223" customWidth="1"/>
    <col min="8196" max="8196" width="9.140625" style="223"/>
    <col min="8197" max="8197" width="8.5703125" style="223" customWidth="1"/>
    <col min="8198" max="8198" width="9.140625" style="223"/>
    <col min="8199" max="8199" width="8.5703125" style="223" customWidth="1"/>
    <col min="8200" max="8202" width="9.140625" style="223"/>
    <col min="8203" max="8203" width="8.85546875" style="223" customWidth="1"/>
    <col min="8204" max="8448" width="9.140625" style="223"/>
    <col min="8449" max="8449" width="5.7109375" style="223" customWidth="1"/>
    <col min="8450" max="8450" width="18.5703125" style="223" customWidth="1"/>
    <col min="8451" max="8451" width="11.140625" style="223" customWidth="1"/>
    <col min="8452" max="8452" width="9.140625" style="223"/>
    <col min="8453" max="8453" width="8.5703125" style="223" customWidth="1"/>
    <col min="8454" max="8454" width="9.140625" style="223"/>
    <col min="8455" max="8455" width="8.5703125" style="223" customWidth="1"/>
    <col min="8456" max="8458" width="9.140625" style="223"/>
    <col min="8459" max="8459" width="8.85546875" style="223" customWidth="1"/>
    <col min="8460" max="8704" width="9.140625" style="223"/>
    <col min="8705" max="8705" width="5.7109375" style="223" customWidth="1"/>
    <col min="8706" max="8706" width="18.5703125" style="223" customWidth="1"/>
    <col min="8707" max="8707" width="11.140625" style="223" customWidth="1"/>
    <col min="8708" max="8708" width="9.140625" style="223"/>
    <col min="8709" max="8709" width="8.5703125" style="223" customWidth="1"/>
    <col min="8710" max="8710" width="9.140625" style="223"/>
    <col min="8711" max="8711" width="8.5703125" style="223" customWidth="1"/>
    <col min="8712" max="8714" width="9.140625" style="223"/>
    <col min="8715" max="8715" width="8.85546875" style="223" customWidth="1"/>
    <col min="8716" max="8960" width="9.140625" style="223"/>
    <col min="8961" max="8961" width="5.7109375" style="223" customWidth="1"/>
    <col min="8962" max="8962" width="18.5703125" style="223" customWidth="1"/>
    <col min="8963" max="8963" width="11.140625" style="223" customWidth="1"/>
    <col min="8964" max="8964" width="9.140625" style="223"/>
    <col min="8965" max="8965" width="8.5703125" style="223" customWidth="1"/>
    <col min="8966" max="8966" width="9.140625" style="223"/>
    <col min="8967" max="8967" width="8.5703125" style="223" customWidth="1"/>
    <col min="8968" max="8970" width="9.140625" style="223"/>
    <col min="8971" max="8971" width="8.85546875" style="223" customWidth="1"/>
    <col min="8972" max="9216" width="9.140625" style="223"/>
    <col min="9217" max="9217" width="5.7109375" style="223" customWidth="1"/>
    <col min="9218" max="9218" width="18.5703125" style="223" customWidth="1"/>
    <col min="9219" max="9219" width="11.140625" style="223" customWidth="1"/>
    <col min="9220" max="9220" width="9.140625" style="223"/>
    <col min="9221" max="9221" width="8.5703125" style="223" customWidth="1"/>
    <col min="9222" max="9222" width="9.140625" style="223"/>
    <col min="9223" max="9223" width="8.5703125" style="223" customWidth="1"/>
    <col min="9224" max="9226" width="9.140625" style="223"/>
    <col min="9227" max="9227" width="8.85546875" style="223" customWidth="1"/>
    <col min="9228" max="9472" width="9.140625" style="223"/>
    <col min="9473" max="9473" width="5.7109375" style="223" customWidth="1"/>
    <col min="9474" max="9474" width="18.5703125" style="223" customWidth="1"/>
    <col min="9475" max="9475" width="11.140625" style="223" customWidth="1"/>
    <col min="9476" max="9476" width="9.140625" style="223"/>
    <col min="9477" max="9477" width="8.5703125" style="223" customWidth="1"/>
    <col min="9478" max="9478" width="9.140625" style="223"/>
    <col min="9479" max="9479" width="8.5703125" style="223" customWidth="1"/>
    <col min="9480" max="9482" width="9.140625" style="223"/>
    <col min="9483" max="9483" width="8.85546875" style="223" customWidth="1"/>
    <col min="9484" max="9728" width="9.140625" style="223"/>
    <col min="9729" max="9729" width="5.7109375" style="223" customWidth="1"/>
    <col min="9730" max="9730" width="18.5703125" style="223" customWidth="1"/>
    <col min="9731" max="9731" width="11.140625" style="223" customWidth="1"/>
    <col min="9732" max="9732" width="9.140625" style="223"/>
    <col min="9733" max="9733" width="8.5703125" style="223" customWidth="1"/>
    <col min="9734" max="9734" width="9.140625" style="223"/>
    <col min="9735" max="9735" width="8.5703125" style="223" customWidth="1"/>
    <col min="9736" max="9738" width="9.140625" style="223"/>
    <col min="9739" max="9739" width="8.85546875" style="223" customWidth="1"/>
    <col min="9740" max="9984" width="9.140625" style="223"/>
    <col min="9985" max="9985" width="5.7109375" style="223" customWidth="1"/>
    <col min="9986" max="9986" width="18.5703125" style="223" customWidth="1"/>
    <col min="9987" max="9987" width="11.140625" style="223" customWidth="1"/>
    <col min="9988" max="9988" width="9.140625" style="223"/>
    <col min="9989" max="9989" width="8.5703125" style="223" customWidth="1"/>
    <col min="9990" max="9990" width="9.140625" style="223"/>
    <col min="9991" max="9991" width="8.5703125" style="223" customWidth="1"/>
    <col min="9992" max="9994" width="9.140625" style="223"/>
    <col min="9995" max="9995" width="8.85546875" style="223" customWidth="1"/>
    <col min="9996" max="10240" width="9.140625" style="223"/>
    <col min="10241" max="10241" width="5.7109375" style="223" customWidth="1"/>
    <col min="10242" max="10242" width="18.5703125" style="223" customWidth="1"/>
    <col min="10243" max="10243" width="11.140625" style="223" customWidth="1"/>
    <col min="10244" max="10244" width="9.140625" style="223"/>
    <col min="10245" max="10245" width="8.5703125" style="223" customWidth="1"/>
    <col min="10246" max="10246" width="9.140625" style="223"/>
    <col min="10247" max="10247" width="8.5703125" style="223" customWidth="1"/>
    <col min="10248" max="10250" width="9.140625" style="223"/>
    <col min="10251" max="10251" width="8.85546875" style="223" customWidth="1"/>
    <col min="10252" max="10496" width="9.140625" style="223"/>
    <col min="10497" max="10497" width="5.7109375" style="223" customWidth="1"/>
    <col min="10498" max="10498" width="18.5703125" style="223" customWidth="1"/>
    <col min="10499" max="10499" width="11.140625" style="223" customWidth="1"/>
    <col min="10500" max="10500" width="9.140625" style="223"/>
    <col min="10501" max="10501" width="8.5703125" style="223" customWidth="1"/>
    <col min="10502" max="10502" width="9.140625" style="223"/>
    <col min="10503" max="10503" width="8.5703125" style="223" customWidth="1"/>
    <col min="10504" max="10506" width="9.140625" style="223"/>
    <col min="10507" max="10507" width="8.85546875" style="223" customWidth="1"/>
    <col min="10508" max="10752" width="9.140625" style="223"/>
    <col min="10753" max="10753" width="5.7109375" style="223" customWidth="1"/>
    <col min="10754" max="10754" width="18.5703125" style="223" customWidth="1"/>
    <col min="10755" max="10755" width="11.140625" style="223" customWidth="1"/>
    <col min="10756" max="10756" width="9.140625" style="223"/>
    <col min="10757" max="10757" width="8.5703125" style="223" customWidth="1"/>
    <col min="10758" max="10758" width="9.140625" style="223"/>
    <col min="10759" max="10759" width="8.5703125" style="223" customWidth="1"/>
    <col min="10760" max="10762" width="9.140625" style="223"/>
    <col min="10763" max="10763" width="8.85546875" style="223" customWidth="1"/>
    <col min="10764" max="11008" width="9.140625" style="223"/>
    <col min="11009" max="11009" width="5.7109375" style="223" customWidth="1"/>
    <col min="11010" max="11010" width="18.5703125" style="223" customWidth="1"/>
    <col min="11011" max="11011" width="11.140625" style="223" customWidth="1"/>
    <col min="11012" max="11012" width="9.140625" style="223"/>
    <col min="11013" max="11013" width="8.5703125" style="223" customWidth="1"/>
    <col min="11014" max="11014" width="9.140625" style="223"/>
    <col min="11015" max="11015" width="8.5703125" style="223" customWidth="1"/>
    <col min="11016" max="11018" width="9.140625" style="223"/>
    <col min="11019" max="11019" width="8.85546875" style="223" customWidth="1"/>
    <col min="11020" max="11264" width="9.140625" style="223"/>
    <col min="11265" max="11265" width="5.7109375" style="223" customWidth="1"/>
    <col min="11266" max="11266" width="18.5703125" style="223" customWidth="1"/>
    <col min="11267" max="11267" width="11.140625" style="223" customWidth="1"/>
    <col min="11268" max="11268" width="9.140625" style="223"/>
    <col min="11269" max="11269" width="8.5703125" style="223" customWidth="1"/>
    <col min="11270" max="11270" width="9.140625" style="223"/>
    <col min="11271" max="11271" width="8.5703125" style="223" customWidth="1"/>
    <col min="11272" max="11274" width="9.140625" style="223"/>
    <col min="11275" max="11275" width="8.85546875" style="223" customWidth="1"/>
    <col min="11276" max="11520" width="9.140625" style="223"/>
    <col min="11521" max="11521" width="5.7109375" style="223" customWidth="1"/>
    <col min="11522" max="11522" width="18.5703125" style="223" customWidth="1"/>
    <col min="11523" max="11523" width="11.140625" style="223" customWidth="1"/>
    <col min="11524" max="11524" width="9.140625" style="223"/>
    <col min="11525" max="11525" width="8.5703125" style="223" customWidth="1"/>
    <col min="11526" max="11526" width="9.140625" style="223"/>
    <col min="11527" max="11527" width="8.5703125" style="223" customWidth="1"/>
    <col min="11528" max="11530" width="9.140625" style="223"/>
    <col min="11531" max="11531" width="8.85546875" style="223" customWidth="1"/>
    <col min="11532" max="11776" width="9.140625" style="223"/>
    <col min="11777" max="11777" width="5.7109375" style="223" customWidth="1"/>
    <col min="11778" max="11778" width="18.5703125" style="223" customWidth="1"/>
    <col min="11779" max="11779" width="11.140625" style="223" customWidth="1"/>
    <col min="11780" max="11780" width="9.140625" style="223"/>
    <col min="11781" max="11781" width="8.5703125" style="223" customWidth="1"/>
    <col min="11782" max="11782" width="9.140625" style="223"/>
    <col min="11783" max="11783" width="8.5703125" style="223" customWidth="1"/>
    <col min="11784" max="11786" width="9.140625" style="223"/>
    <col min="11787" max="11787" width="8.85546875" style="223" customWidth="1"/>
    <col min="11788" max="12032" width="9.140625" style="223"/>
    <col min="12033" max="12033" width="5.7109375" style="223" customWidth="1"/>
    <col min="12034" max="12034" width="18.5703125" style="223" customWidth="1"/>
    <col min="12035" max="12035" width="11.140625" style="223" customWidth="1"/>
    <col min="12036" max="12036" width="9.140625" style="223"/>
    <col min="12037" max="12037" width="8.5703125" style="223" customWidth="1"/>
    <col min="12038" max="12038" width="9.140625" style="223"/>
    <col min="12039" max="12039" width="8.5703125" style="223" customWidth="1"/>
    <col min="12040" max="12042" width="9.140625" style="223"/>
    <col min="12043" max="12043" width="8.85546875" style="223" customWidth="1"/>
    <col min="12044" max="12288" width="9.140625" style="223"/>
    <col min="12289" max="12289" width="5.7109375" style="223" customWidth="1"/>
    <col min="12290" max="12290" width="18.5703125" style="223" customWidth="1"/>
    <col min="12291" max="12291" width="11.140625" style="223" customWidth="1"/>
    <col min="12292" max="12292" width="9.140625" style="223"/>
    <col min="12293" max="12293" width="8.5703125" style="223" customWidth="1"/>
    <col min="12294" max="12294" width="9.140625" style="223"/>
    <col min="12295" max="12295" width="8.5703125" style="223" customWidth="1"/>
    <col min="12296" max="12298" width="9.140625" style="223"/>
    <col min="12299" max="12299" width="8.85546875" style="223" customWidth="1"/>
    <col min="12300" max="12544" width="9.140625" style="223"/>
    <col min="12545" max="12545" width="5.7109375" style="223" customWidth="1"/>
    <col min="12546" max="12546" width="18.5703125" style="223" customWidth="1"/>
    <col min="12547" max="12547" width="11.140625" style="223" customWidth="1"/>
    <col min="12548" max="12548" width="9.140625" style="223"/>
    <col min="12549" max="12549" width="8.5703125" style="223" customWidth="1"/>
    <col min="12550" max="12550" width="9.140625" style="223"/>
    <col min="12551" max="12551" width="8.5703125" style="223" customWidth="1"/>
    <col min="12552" max="12554" width="9.140625" style="223"/>
    <col min="12555" max="12555" width="8.85546875" style="223" customWidth="1"/>
    <col min="12556" max="12800" width="9.140625" style="223"/>
    <col min="12801" max="12801" width="5.7109375" style="223" customWidth="1"/>
    <col min="12802" max="12802" width="18.5703125" style="223" customWidth="1"/>
    <col min="12803" max="12803" width="11.140625" style="223" customWidth="1"/>
    <col min="12804" max="12804" width="9.140625" style="223"/>
    <col min="12805" max="12805" width="8.5703125" style="223" customWidth="1"/>
    <col min="12806" max="12806" width="9.140625" style="223"/>
    <col min="12807" max="12807" width="8.5703125" style="223" customWidth="1"/>
    <col min="12808" max="12810" width="9.140625" style="223"/>
    <col min="12811" max="12811" width="8.85546875" style="223" customWidth="1"/>
    <col min="12812" max="13056" width="9.140625" style="223"/>
    <col min="13057" max="13057" width="5.7109375" style="223" customWidth="1"/>
    <col min="13058" max="13058" width="18.5703125" style="223" customWidth="1"/>
    <col min="13059" max="13059" width="11.140625" style="223" customWidth="1"/>
    <col min="13060" max="13060" width="9.140625" style="223"/>
    <col min="13061" max="13061" width="8.5703125" style="223" customWidth="1"/>
    <col min="13062" max="13062" width="9.140625" style="223"/>
    <col min="13063" max="13063" width="8.5703125" style="223" customWidth="1"/>
    <col min="13064" max="13066" width="9.140625" style="223"/>
    <col min="13067" max="13067" width="8.85546875" style="223" customWidth="1"/>
    <col min="13068" max="13312" width="9.140625" style="223"/>
    <col min="13313" max="13313" width="5.7109375" style="223" customWidth="1"/>
    <col min="13314" max="13314" width="18.5703125" style="223" customWidth="1"/>
    <col min="13315" max="13315" width="11.140625" style="223" customWidth="1"/>
    <col min="13316" max="13316" width="9.140625" style="223"/>
    <col min="13317" max="13317" width="8.5703125" style="223" customWidth="1"/>
    <col min="13318" max="13318" width="9.140625" style="223"/>
    <col min="13319" max="13319" width="8.5703125" style="223" customWidth="1"/>
    <col min="13320" max="13322" width="9.140625" style="223"/>
    <col min="13323" max="13323" width="8.85546875" style="223" customWidth="1"/>
    <col min="13324" max="13568" width="9.140625" style="223"/>
    <col min="13569" max="13569" width="5.7109375" style="223" customWidth="1"/>
    <col min="13570" max="13570" width="18.5703125" style="223" customWidth="1"/>
    <col min="13571" max="13571" width="11.140625" style="223" customWidth="1"/>
    <col min="13572" max="13572" width="9.140625" style="223"/>
    <col min="13573" max="13573" width="8.5703125" style="223" customWidth="1"/>
    <col min="13574" max="13574" width="9.140625" style="223"/>
    <col min="13575" max="13575" width="8.5703125" style="223" customWidth="1"/>
    <col min="13576" max="13578" width="9.140625" style="223"/>
    <col min="13579" max="13579" width="8.85546875" style="223" customWidth="1"/>
    <col min="13580" max="13824" width="9.140625" style="223"/>
    <col min="13825" max="13825" width="5.7109375" style="223" customWidth="1"/>
    <col min="13826" max="13826" width="18.5703125" style="223" customWidth="1"/>
    <col min="13827" max="13827" width="11.140625" style="223" customWidth="1"/>
    <col min="13828" max="13828" width="9.140625" style="223"/>
    <col min="13829" max="13829" width="8.5703125" style="223" customWidth="1"/>
    <col min="13830" max="13830" width="9.140625" style="223"/>
    <col min="13831" max="13831" width="8.5703125" style="223" customWidth="1"/>
    <col min="13832" max="13834" width="9.140625" style="223"/>
    <col min="13835" max="13835" width="8.85546875" style="223" customWidth="1"/>
    <col min="13836" max="14080" width="9.140625" style="223"/>
    <col min="14081" max="14081" width="5.7109375" style="223" customWidth="1"/>
    <col min="14082" max="14082" width="18.5703125" style="223" customWidth="1"/>
    <col min="14083" max="14083" width="11.140625" style="223" customWidth="1"/>
    <col min="14084" max="14084" width="9.140625" style="223"/>
    <col min="14085" max="14085" width="8.5703125" style="223" customWidth="1"/>
    <col min="14086" max="14086" width="9.140625" style="223"/>
    <col min="14087" max="14087" width="8.5703125" style="223" customWidth="1"/>
    <col min="14088" max="14090" width="9.140625" style="223"/>
    <col min="14091" max="14091" width="8.85546875" style="223" customWidth="1"/>
    <col min="14092" max="14336" width="9.140625" style="223"/>
    <col min="14337" max="14337" width="5.7109375" style="223" customWidth="1"/>
    <col min="14338" max="14338" width="18.5703125" style="223" customWidth="1"/>
    <col min="14339" max="14339" width="11.140625" style="223" customWidth="1"/>
    <col min="14340" max="14340" width="9.140625" style="223"/>
    <col min="14341" max="14341" width="8.5703125" style="223" customWidth="1"/>
    <col min="14342" max="14342" width="9.140625" style="223"/>
    <col min="14343" max="14343" width="8.5703125" style="223" customWidth="1"/>
    <col min="14344" max="14346" width="9.140625" style="223"/>
    <col min="14347" max="14347" width="8.85546875" style="223" customWidth="1"/>
    <col min="14348" max="14592" width="9.140625" style="223"/>
    <col min="14593" max="14593" width="5.7109375" style="223" customWidth="1"/>
    <col min="14594" max="14594" width="18.5703125" style="223" customWidth="1"/>
    <col min="14595" max="14595" width="11.140625" style="223" customWidth="1"/>
    <col min="14596" max="14596" width="9.140625" style="223"/>
    <col min="14597" max="14597" width="8.5703125" style="223" customWidth="1"/>
    <col min="14598" max="14598" width="9.140625" style="223"/>
    <col min="14599" max="14599" width="8.5703125" style="223" customWidth="1"/>
    <col min="14600" max="14602" width="9.140625" style="223"/>
    <col min="14603" max="14603" width="8.85546875" style="223" customWidth="1"/>
    <col min="14604" max="14848" width="9.140625" style="223"/>
    <col min="14849" max="14849" width="5.7109375" style="223" customWidth="1"/>
    <col min="14850" max="14850" width="18.5703125" style="223" customWidth="1"/>
    <col min="14851" max="14851" width="11.140625" style="223" customWidth="1"/>
    <col min="14852" max="14852" width="9.140625" style="223"/>
    <col min="14853" max="14853" width="8.5703125" style="223" customWidth="1"/>
    <col min="14854" max="14854" width="9.140625" style="223"/>
    <col min="14855" max="14855" width="8.5703125" style="223" customWidth="1"/>
    <col min="14856" max="14858" width="9.140625" style="223"/>
    <col min="14859" max="14859" width="8.85546875" style="223" customWidth="1"/>
    <col min="14860" max="15104" width="9.140625" style="223"/>
    <col min="15105" max="15105" width="5.7109375" style="223" customWidth="1"/>
    <col min="15106" max="15106" width="18.5703125" style="223" customWidth="1"/>
    <col min="15107" max="15107" width="11.140625" style="223" customWidth="1"/>
    <col min="15108" max="15108" width="9.140625" style="223"/>
    <col min="15109" max="15109" width="8.5703125" style="223" customWidth="1"/>
    <col min="15110" max="15110" width="9.140625" style="223"/>
    <col min="15111" max="15111" width="8.5703125" style="223" customWidth="1"/>
    <col min="15112" max="15114" width="9.140625" style="223"/>
    <col min="15115" max="15115" width="8.85546875" style="223" customWidth="1"/>
    <col min="15116" max="15360" width="9.140625" style="223"/>
    <col min="15361" max="15361" width="5.7109375" style="223" customWidth="1"/>
    <col min="15362" max="15362" width="18.5703125" style="223" customWidth="1"/>
    <col min="15363" max="15363" width="11.140625" style="223" customWidth="1"/>
    <col min="15364" max="15364" width="9.140625" style="223"/>
    <col min="15365" max="15365" width="8.5703125" style="223" customWidth="1"/>
    <col min="15366" max="15366" width="9.140625" style="223"/>
    <col min="15367" max="15367" width="8.5703125" style="223" customWidth="1"/>
    <col min="15368" max="15370" width="9.140625" style="223"/>
    <col min="15371" max="15371" width="8.85546875" style="223" customWidth="1"/>
    <col min="15372" max="15616" width="9.140625" style="223"/>
    <col min="15617" max="15617" width="5.7109375" style="223" customWidth="1"/>
    <col min="15618" max="15618" width="18.5703125" style="223" customWidth="1"/>
    <col min="15619" max="15619" width="11.140625" style="223" customWidth="1"/>
    <col min="15620" max="15620" width="9.140625" style="223"/>
    <col min="15621" max="15621" width="8.5703125" style="223" customWidth="1"/>
    <col min="15622" max="15622" width="9.140625" style="223"/>
    <col min="15623" max="15623" width="8.5703125" style="223" customWidth="1"/>
    <col min="15624" max="15626" width="9.140625" style="223"/>
    <col min="15627" max="15627" width="8.85546875" style="223" customWidth="1"/>
    <col min="15628" max="15872" width="9.140625" style="223"/>
    <col min="15873" max="15873" width="5.7109375" style="223" customWidth="1"/>
    <col min="15874" max="15874" width="18.5703125" style="223" customWidth="1"/>
    <col min="15875" max="15875" width="11.140625" style="223" customWidth="1"/>
    <col min="15876" max="15876" width="9.140625" style="223"/>
    <col min="15877" max="15877" width="8.5703125" style="223" customWidth="1"/>
    <col min="15878" max="15878" width="9.140625" style="223"/>
    <col min="15879" max="15879" width="8.5703125" style="223" customWidth="1"/>
    <col min="15880" max="15882" width="9.140625" style="223"/>
    <col min="15883" max="15883" width="8.85546875" style="223" customWidth="1"/>
    <col min="15884" max="16128" width="9.140625" style="223"/>
    <col min="16129" max="16129" width="5.7109375" style="223" customWidth="1"/>
    <col min="16130" max="16130" width="18.5703125" style="223" customWidth="1"/>
    <col min="16131" max="16131" width="11.140625" style="223" customWidth="1"/>
    <col min="16132" max="16132" width="9.140625" style="223"/>
    <col min="16133" max="16133" width="8.5703125" style="223" customWidth="1"/>
    <col min="16134" max="16134" width="9.140625" style="223"/>
    <col min="16135" max="16135" width="8.5703125" style="223" customWidth="1"/>
    <col min="16136" max="16138" width="9.140625" style="223"/>
    <col min="16139" max="16139" width="8.85546875" style="223" customWidth="1"/>
    <col min="16140" max="16384" width="9.140625" style="223"/>
  </cols>
  <sheetData>
    <row r="1" spans="1:15" x14ac:dyDescent="0.25">
      <c r="A1" s="343" t="s">
        <v>132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15" x14ac:dyDescent="0.25">
      <c r="A2" s="345" t="s">
        <v>121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5" x14ac:dyDescent="0.25">
      <c r="A3" s="344" t="s">
        <v>238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</row>
    <row r="4" spans="1:1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48"/>
      <c r="M4" s="248"/>
      <c r="N4" s="248"/>
      <c r="O4" s="248"/>
    </row>
    <row r="5" spans="1:15" x14ac:dyDescent="0.25">
      <c r="A5" s="346" t="s">
        <v>120</v>
      </c>
      <c r="B5" s="346" t="s">
        <v>119</v>
      </c>
      <c r="C5" s="348" t="s">
        <v>2</v>
      </c>
      <c r="D5" s="350" t="s">
        <v>222</v>
      </c>
      <c r="E5" s="351"/>
      <c r="F5" s="350" t="s">
        <v>117</v>
      </c>
      <c r="G5" s="351"/>
      <c r="H5" s="354" t="s">
        <v>239</v>
      </c>
      <c r="I5" s="354"/>
      <c r="J5" s="354"/>
      <c r="K5" s="354"/>
      <c r="L5" s="354" t="s">
        <v>221</v>
      </c>
      <c r="M5" s="354"/>
      <c r="N5" s="354"/>
      <c r="O5" s="354"/>
    </row>
    <row r="6" spans="1:15" ht="41.45" customHeight="1" x14ac:dyDescent="0.25">
      <c r="A6" s="347"/>
      <c r="B6" s="347"/>
      <c r="C6" s="349"/>
      <c r="D6" s="352"/>
      <c r="E6" s="353"/>
      <c r="F6" s="352"/>
      <c r="G6" s="353"/>
      <c r="H6" s="230" t="s">
        <v>7</v>
      </c>
      <c r="I6" s="230" t="s">
        <v>8</v>
      </c>
      <c r="J6" s="230" t="s">
        <v>9</v>
      </c>
      <c r="K6" s="230" t="s">
        <v>10</v>
      </c>
      <c r="L6" s="230" t="s">
        <v>7</v>
      </c>
      <c r="M6" s="230" t="s">
        <v>8</v>
      </c>
      <c r="N6" s="230" t="s">
        <v>9</v>
      </c>
      <c r="O6" s="230" t="s">
        <v>10</v>
      </c>
    </row>
    <row r="7" spans="1:15" x14ac:dyDescent="0.25">
      <c r="A7" s="333" t="s">
        <v>53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</row>
    <row r="8" spans="1:15" x14ac:dyDescent="0.25">
      <c r="A8" s="216">
        <v>1</v>
      </c>
      <c r="B8" s="216" t="s">
        <v>114</v>
      </c>
      <c r="C8" s="217">
        <f t="shared" ref="C8:C23" si="0">SUM(D8,F8)</f>
        <v>14</v>
      </c>
      <c r="D8" s="335">
        <f t="shared" ref="D8:D23" si="1">SUM(H8:I8)</f>
        <v>8</v>
      </c>
      <c r="E8" s="336"/>
      <c r="F8" s="335">
        <f t="shared" ref="F8:F22" si="2">SUM(L8:M8)</f>
        <v>6</v>
      </c>
      <c r="G8" s="336"/>
      <c r="H8" s="218">
        <v>2</v>
      </c>
      <c r="I8" s="218">
        <v>6</v>
      </c>
      <c r="J8" s="218">
        <v>7</v>
      </c>
      <c r="K8" s="218">
        <v>1</v>
      </c>
      <c r="L8" s="218">
        <v>2</v>
      </c>
      <c r="M8" s="218">
        <v>4</v>
      </c>
      <c r="N8" s="218">
        <v>5</v>
      </c>
      <c r="O8" s="218">
        <v>1</v>
      </c>
    </row>
    <row r="9" spans="1:15" x14ac:dyDescent="0.25">
      <c r="A9" s="216">
        <v>2</v>
      </c>
      <c r="B9" s="216" t="s">
        <v>113</v>
      </c>
      <c r="C9" s="217">
        <f t="shared" si="0"/>
        <v>24</v>
      </c>
      <c r="D9" s="335">
        <f t="shared" si="1"/>
        <v>18</v>
      </c>
      <c r="E9" s="336"/>
      <c r="F9" s="335">
        <f t="shared" si="2"/>
        <v>6</v>
      </c>
      <c r="G9" s="336"/>
      <c r="H9" s="218">
        <v>3</v>
      </c>
      <c r="I9" s="218">
        <v>15</v>
      </c>
      <c r="J9" s="218">
        <v>16</v>
      </c>
      <c r="K9" s="218">
        <v>2</v>
      </c>
      <c r="L9" s="218">
        <v>1</v>
      </c>
      <c r="M9" s="218">
        <v>5</v>
      </c>
      <c r="N9" s="218">
        <v>6</v>
      </c>
      <c r="O9" s="218"/>
    </row>
    <row r="10" spans="1:15" x14ac:dyDescent="0.25">
      <c r="A10" s="216">
        <v>3</v>
      </c>
      <c r="B10" s="216" t="s">
        <v>112</v>
      </c>
      <c r="C10" s="217">
        <f t="shared" si="0"/>
        <v>14</v>
      </c>
      <c r="D10" s="335">
        <f t="shared" si="1"/>
        <v>8</v>
      </c>
      <c r="E10" s="336"/>
      <c r="F10" s="335">
        <f t="shared" si="2"/>
        <v>6</v>
      </c>
      <c r="G10" s="336"/>
      <c r="H10" s="218">
        <v>2</v>
      </c>
      <c r="I10" s="218">
        <v>6</v>
      </c>
      <c r="J10" s="218">
        <v>6</v>
      </c>
      <c r="K10" s="218">
        <v>2</v>
      </c>
      <c r="L10" s="218">
        <v>4</v>
      </c>
      <c r="M10" s="218">
        <v>2</v>
      </c>
      <c r="N10" s="218">
        <v>5</v>
      </c>
      <c r="O10" s="218">
        <v>1</v>
      </c>
    </row>
    <row r="11" spans="1:15" x14ac:dyDescent="0.25">
      <c r="A11" s="216">
        <v>4</v>
      </c>
      <c r="B11" s="216" t="s">
        <v>111</v>
      </c>
      <c r="C11" s="217">
        <f t="shared" si="0"/>
        <v>9</v>
      </c>
      <c r="D11" s="335">
        <f t="shared" si="1"/>
        <v>6</v>
      </c>
      <c r="E11" s="336"/>
      <c r="F11" s="335">
        <f t="shared" si="2"/>
        <v>3</v>
      </c>
      <c r="G11" s="336"/>
      <c r="H11" s="218">
        <v>2</v>
      </c>
      <c r="I11" s="218">
        <v>4</v>
      </c>
      <c r="J11" s="218">
        <v>4</v>
      </c>
      <c r="K11" s="218">
        <v>2</v>
      </c>
      <c r="L11" s="218"/>
      <c r="M11" s="218">
        <v>3</v>
      </c>
      <c r="N11" s="218">
        <v>2</v>
      </c>
      <c r="O11" s="218">
        <v>1</v>
      </c>
    </row>
    <row r="12" spans="1:15" x14ac:dyDescent="0.25">
      <c r="A12" s="216">
        <v>5</v>
      </c>
      <c r="B12" s="216" t="s">
        <v>110</v>
      </c>
      <c r="C12" s="217">
        <f t="shared" si="0"/>
        <v>21</v>
      </c>
      <c r="D12" s="335">
        <f t="shared" si="1"/>
        <v>14</v>
      </c>
      <c r="E12" s="336"/>
      <c r="F12" s="335">
        <f t="shared" si="2"/>
        <v>7</v>
      </c>
      <c r="G12" s="336"/>
      <c r="H12" s="218">
        <v>1</v>
      </c>
      <c r="I12" s="218">
        <v>13</v>
      </c>
      <c r="J12" s="218">
        <v>11</v>
      </c>
      <c r="K12" s="218">
        <v>3</v>
      </c>
      <c r="L12" s="218">
        <v>2</v>
      </c>
      <c r="M12" s="218">
        <v>5</v>
      </c>
      <c r="N12" s="218">
        <v>6</v>
      </c>
      <c r="O12" s="218">
        <v>1</v>
      </c>
    </row>
    <row r="13" spans="1:15" x14ac:dyDescent="0.25">
      <c r="A13" s="216">
        <v>6</v>
      </c>
      <c r="B13" s="216" t="s">
        <v>109</v>
      </c>
      <c r="C13" s="217">
        <f t="shared" si="0"/>
        <v>12</v>
      </c>
      <c r="D13" s="335">
        <f t="shared" si="1"/>
        <v>2</v>
      </c>
      <c r="E13" s="336"/>
      <c r="F13" s="335">
        <f t="shared" si="2"/>
        <v>10</v>
      </c>
      <c r="G13" s="336"/>
      <c r="H13" s="218">
        <v>0</v>
      </c>
      <c r="I13" s="218">
        <v>2</v>
      </c>
      <c r="J13" s="218">
        <v>2</v>
      </c>
      <c r="K13" s="218">
        <v>0</v>
      </c>
      <c r="L13" s="218">
        <v>3</v>
      </c>
      <c r="M13" s="218">
        <v>7</v>
      </c>
      <c r="N13" s="218">
        <v>10</v>
      </c>
      <c r="O13" s="218"/>
    </row>
    <row r="14" spans="1:15" x14ac:dyDescent="0.25">
      <c r="A14" s="216">
        <v>7</v>
      </c>
      <c r="B14" s="216" t="s">
        <v>108</v>
      </c>
      <c r="C14" s="217">
        <f t="shared" si="0"/>
        <v>21</v>
      </c>
      <c r="D14" s="335">
        <f t="shared" si="1"/>
        <v>13</v>
      </c>
      <c r="E14" s="336"/>
      <c r="F14" s="335">
        <f t="shared" si="2"/>
        <v>8</v>
      </c>
      <c r="G14" s="336"/>
      <c r="H14" s="218">
        <v>1</v>
      </c>
      <c r="I14" s="218">
        <v>12</v>
      </c>
      <c r="J14" s="218">
        <v>12</v>
      </c>
      <c r="K14" s="218">
        <v>1</v>
      </c>
      <c r="L14" s="218"/>
      <c r="M14" s="218">
        <v>8</v>
      </c>
      <c r="N14" s="218">
        <v>8</v>
      </c>
      <c r="O14" s="218"/>
    </row>
    <row r="15" spans="1:15" x14ac:dyDescent="0.25">
      <c r="A15" s="216">
        <v>8</v>
      </c>
      <c r="B15" s="216" t="s">
        <v>107</v>
      </c>
      <c r="C15" s="217">
        <f t="shared" si="0"/>
        <v>21</v>
      </c>
      <c r="D15" s="335">
        <f t="shared" si="1"/>
        <v>16</v>
      </c>
      <c r="E15" s="336"/>
      <c r="F15" s="335">
        <f t="shared" si="2"/>
        <v>5</v>
      </c>
      <c r="G15" s="336"/>
      <c r="H15" s="218">
        <v>3</v>
      </c>
      <c r="I15" s="218">
        <v>13</v>
      </c>
      <c r="J15" s="218">
        <v>15</v>
      </c>
      <c r="K15" s="218">
        <v>1</v>
      </c>
      <c r="L15" s="218">
        <v>2</v>
      </c>
      <c r="M15" s="218">
        <v>3</v>
      </c>
      <c r="N15" s="218">
        <v>5</v>
      </c>
      <c r="O15" s="218"/>
    </row>
    <row r="16" spans="1:15" x14ac:dyDescent="0.25">
      <c r="A16" s="216">
        <v>9</v>
      </c>
      <c r="B16" s="216" t="s">
        <v>106</v>
      </c>
      <c r="C16" s="217">
        <f t="shared" si="0"/>
        <v>31</v>
      </c>
      <c r="D16" s="335">
        <f t="shared" si="1"/>
        <v>14</v>
      </c>
      <c r="E16" s="336"/>
      <c r="F16" s="335">
        <f t="shared" si="2"/>
        <v>17</v>
      </c>
      <c r="G16" s="336"/>
      <c r="H16" s="218">
        <v>4</v>
      </c>
      <c r="I16" s="218">
        <v>10</v>
      </c>
      <c r="J16" s="218">
        <v>12</v>
      </c>
      <c r="K16" s="218">
        <v>2</v>
      </c>
      <c r="L16" s="218">
        <v>1</v>
      </c>
      <c r="M16" s="218">
        <v>16</v>
      </c>
      <c r="N16" s="218">
        <v>12</v>
      </c>
      <c r="O16" s="218">
        <v>5</v>
      </c>
    </row>
    <row r="17" spans="1:15" x14ac:dyDescent="0.25">
      <c r="A17" s="216">
        <v>10</v>
      </c>
      <c r="B17" s="216" t="s">
        <v>105</v>
      </c>
      <c r="C17" s="217">
        <f t="shared" si="0"/>
        <v>28</v>
      </c>
      <c r="D17" s="335">
        <f t="shared" si="1"/>
        <v>22</v>
      </c>
      <c r="E17" s="336"/>
      <c r="F17" s="335">
        <f t="shared" si="2"/>
        <v>6</v>
      </c>
      <c r="G17" s="336"/>
      <c r="H17" s="218">
        <v>6</v>
      </c>
      <c r="I17" s="218">
        <v>16</v>
      </c>
      <c r="J17" s="218">
        <v>19</v>
      </c>
      <c r="K17" s="218">
        <v>3</v>
      </c>
      <c r="L17" s="218"/>
      <c r="M17" s="218">
        <v>6</v>
      </c>
      <c r="N17" s="218">
        <v>5</v>
      </c>
      <c r="O17" s="218">
        <v>1</v>
      </c>
    </row>
    <row r="18" spans="1:15" x14ac:dyDescent="0.25">
      <c r="A18" s="216">
        <v>11</v>
      </c>
      <c r="B18" s="216" t="s">
        <v>104</v>
      </c>
      <c r="C18" s="217">
        <f t="shared" si="0"/>
        <v>24</v>
      </c>
      <c r="D18" s="335">
        <f t="shared" si="1"/>
        <v>16</v>
      </c>
      <c r="E18" s="336"/>
      <c r="F18" s="335">
        <f t="shared" si="2"/>
        <v>8</v>
      </c>
      <c r="G18" s="336"/>
      <c r="H18" s="218">
        <v>4</v>
      </c>
      <c r="I18" s="218">
        <v>12</v>
      </c>
      <c r="J18" s="218">
        <v>11</v>
      </c>
      <c r="K18" s="218">
        <v>5</v>
      </c>
      <c r="L18" s="218"/>
      <c r="M18" s="218">
        <v>8</v>
      </c>
      <c r="N18" s="218">
        <v>6</v>
      </c>
      <c r="O18" s="218">
        <v>2</v>
      </c>
    </row>
    <row r="19" spans="1:15" x14ac:dyDescent="0.25">
      <c r="A19" s="216">
        <v>12</v>
      </c>
      <c r="B19" s="216" t="s">
        <v>103</v>
      </c>
      <c r="C19" s="217">
        <f t="shared" si="0"/>
        <v>55</v>
      </c>
      <c r="D19" s="335">
        <f t="shared" si="1"/>
        <v>38</v>
      </c>
      <c r="E19" s="336"/>
      <c r="F19" s="335">
        <f t="shared" si="2"/>
        <v>17</v>
      </c>
      <c r="G19" s="336"/>
      <c r="H19" s="218">
        <v>7</v>
      </c>
      <c r="I19" s="218">
        <v>31</v>
      </c>
      <c r="J19" s="218">
        <v>33</v>
      </c>
      <c r="K19" s="218">
        <v>5</v>
      </c>
      <c r="L19" s="218">
        <v>4</v>
      </c>
      <c r="M19" s="218">
        <v>13</v>
      </c>
      <c r="N19" s="218">
        <v>15</v>
      </c>
      <c r="O19" s="218">
        <v>2</v>
      </c>
    </row>
    <row r="20" spans="1:15" x14ac:dyDescent="0.25">
      <c r="A20" s="216">
        <v>13</v>
      </c>
      <c r="B20" s="216" t="s">
        <v>217</v>
      </c>
      <c r="C20" s="217">
        <f t="shared" si="0"/>
        <v>14</v>
      </c>
      <c r="D20" s="335">
        <f t="shared" si="1"/>
        <v>9</v>
      </c>
      <c r="E20" s="336"/>
      <c r="F20" s="335">
        <f t="shared" si="2"/>
        <v>5</v>
      </c>
      <c r="G20" s="336"/>
      <c r="H20" s="218">
        <v>0</v>
      </c>
      <c r="I20" s="218">
        <v>9</v>
      </c>
      <c r="J20" s="218">
        <v>4</v>
      </c>
      <c r="K20" s="218">
        <v>5</v>
      </c>
      <c r="L20" s="218"/>
      <c r="M20" s="218">
        <v>5</v>
      </c>
      <c r="N20" s="218">
        <v>1</v>
      </c>
      <c r="O20" s="218">
        <v>4</v>
      </c>
    </row>
    <row r="21" spans="1:15" x14ac:dyDescent="0.25">
      <c r="A21" s="216">
        <v>14</v>
      </c>
      <c r="B21" s="216" t="s">
        <v>101</v>
      </c>
      <c r="C21" s="217">
        <f t="shared" si="0"/>
        <v>205</v>
      </c>
      <c r="D21" s="335">
        <f t="shared" si="1"/>
        <v>139</v>
      </c>
      <c r="E21" s="336"/>
      <c r="F21" s="335">
        <f t="shared" si="2"/>
        <v>66</v>
      </c>
      <c r="G21" s="336"/>
      <c r="H21" s="218">
        <v>13</v>
      </c>
      <c r="I21" s="218">
        <v>126</v>
      </c>
      <c r="J21" s="218">
        <v>112</v>
      </c>
      <c r="K21" s="218">
        <v>27</v>
      </c>
      <c r="L21" s="218">
        <v>3</v>
      </c>
      <c r="M21" s="218">
        <v>63</v>
      </c>
      <c r="N21" s="218">
        <v>55</v>
      </c>
      <c r="O21" s="218">
        <v>11</v>
      </c>
    </row>
    <row r="22" spans="1:15" x14ac:dyDescent="0.25">
      <c r="A22" s="216">
        <v>15</v>
      </c>
      <c r="B22" s="216" t="s">
        <v>100</v>
      </c>
      <c r="C22" s="217">
        <f t="shared" si="0"/>
        <v>0</v>
      </c>
      <c r="D22" s="335">
        <f t="shared" si="1"/>
        <v>0</v>
      </c>
      <c r="E22" s="336"/>
      <c r="F22" s="335">
        <f t="shared" si="2"/>
        <v>0</v>
      </c>
      <c r="G22" s="336"/>
      <c r="H22" s="218">
        <v>0</v>
      </c>
      <c r="I22" s="218">
        <v>0</v>
      </c>
      <c r="J22" s="218">
        <v>0</v>
      </c>
      <c r="K22" s="218">
        <v>0</v>
      </c>
      <c r="L22" s="218"/>
      <c r="M22" s="218"/>
      <c r="N22" s="218"/>
      <c r="O22" s="218"/>
    </row>
    <row r="23" spans="1:15" s="220" customFormat="1" x14ac:dyDescent="0.25">
      <c r="A23" s="219"/>
      <c r="B23" s="219" t="s">
        <v>11</v>
      </c>
      <c r="C23" s="217">
        <f t="shared" si="0"/>
        <v>493</v>
      </c>
      <c r="D23" s="335">
        <f t="shared" si="1"/>
        <v>323</v>
      </c>
      <c r="E23" s="336"/>
      <c r="F23" s="333">
        <f>F22+F21+F20+F19+F18+F17+F16+F15+F14+F13+F12+F11+F10+F9+F8</f>
        <v>170</v>
      </c>
      <c r="G23" s="334"/>
      <c r="H23" s="217">
        <f t="shared" ref="H23:O23" si="3">SUM(H8:H22)</f>
        <v>48</v>
      </c>
      <c r="I23" s="217">
        <f t="shared" si="3"/>
        <v>275</v>
      </c>
      <c r="J23" s="217">
        <f t="shared" si="3"/>
        <v>264</v>
      </c>
      <c r="K23" s="217">
        <f t="shared" si="3"/>
        <v>59</v>
      </c>
      <c r="L23" s="217">
        <f t="shared" si="3"/>
        <v>22</v>
      </c>
      <c r="M23" s="217">
        <f t="shared" si="3"/>
        <v>148</v>
      </c>
      <c r="N23" s="217">
        <f t="shared" si="3"/>
        <v>141</v>
      </c>
      <c r="O23" s="217">
        <f t="shared" si="3"/>
        <v>29</v>
      </c>
    </row>
    <row r="24" spans="1:15" s="220" customFormat="1" ht="14.25" x14ac:dyDescent="0.2">
      <c r="A24" s="333" t="s">
        <v>44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</row>
    <row r="25" spans="1:15" s="220" customFormat="1" x14ac:dyDescent="0.25">
      <c r="A25" s="216">
        <v>1</v>
      </c>
      <c r="B25" s="216" t="s">
        <v>114</v>
      </c>
      <c r="C25" s="217">
        <f t="shared" ref="C25:C40" si="4">D25+F25</f>
        <v>4</v>
      </c>
      <c r="D25" s="335">
        <f t="shared" ref="D25:D37" si="5">SUM(H25:I25)</f>
        <v>2</v>
      </c>
      <c r="E25" s="336"/>
      <c r="F25" s="335">
        <f t="shared" ref="F25:F39" si="6">SUM(L25:M25)</f>
        <v>2</v>
      </c>
      <c r="G25" s="336"/>
      <c r="H25" s="218">
        <v>1</v>
      </c>
      <c r="I25" s="218">
        <v>1</v>
      </c>
      <c r="J25" s="218">
        <v>1</v>
      </c>
      <c r="K25" s="218">
        <v>1</v>
      </c>
      <c r="L25" s="218"/>
      <c r="M25" s="218">
        <v>2</v>
      </c>
      <c r="N25" s="218">
        <v>1</v>
      </c>
      <c r="O25" s="218">
        <v>1</v>
      </c>
    </row>
    <row r="26" spans="1:15" s="220" customFormat="1" x14ac:dyDescent="0.25">
      <c r="A26" s="216">
        <v>2</v>
      </c>
      <c r="B26" s="216" t="s">
        <v>113</v>
      </c>
      <c r="C26" s="217">
        <f t="shared" si="4"/>
        <v>8</v>
      </c>
      <c r="D26" s="335">
        <f t="shared" si="5"/>
        <v>5</v>
      </c>
      <c r="E26" s="336"/>
      <c r="F26" s="335">
        <f t="shared" si="6"/>
        <v>3</v>
      </c>
      <c r="G26" s="336"/>
      <c r="H26" s="218">
        <v>0</v>
      </c>
      <c r="I26" s="218">
        <v>5</v>
      </c>
      <c r="J26" s="218">
        <v>4</v>
      </c>
      <c r="K26" s="218">
        <v>1</v>
      </c>
      <c r="L26" s="218"/>
      <c r="M26" s="218">
        <v>3</v>
      </c>
      <c r="N26" s="218">
        <v>3</v>
      </c>
      <c r="O26" s="218"/>
    </row>
    <row r="27" spans="1:15" s="220" customFormat="1" x14ac:dyDescent="0.25">
      <c r="A27" s="216">
        <v>3</v>
      </c>
      <c r="B27" s="216" t="s">
        <v>112</v>
      </c>
      <c r="C27" s="217">
        <f t="shared" si="4"/>
        <v>10</v>
      </c>
      <c r="D27" s="335">
        <f t="shared" si="5"/>
        <v>5</v>
      </c>
      <c r="E27" s="336"/>
      <c r="F27" s="335">
        <f t="shared" si="6"/>
        <v>5</v>
      </c>
      <c r="G27" s="336"/>
      <c r="H27" s="218">
        <v>2</v>
      </c>
      <c r="I27" s="218">
        <v>3</v>
      </c>
      <c r="J27" s="218">
        <v>4</v>
      </c>
      <c r="K27" s="218">
        <v>1</v>
      </c>
      <c r="L27" s="218">
        <v>3</v>
      </c>
      <c r="M27" s="218">
        <v>2</v>
      </c>
      <c r="N27" s="218">
        <v>5</v>
      </c>
      <c r="O27" s="218"/>
    </row>
    <row r="28" spans="1:15" s="220" customFormat="1" x14ac:dyDescent="0.25">
      <c r="A28" s="216">
        <v>4</v>
      </c>
      <c r="B28" s="216" t="s">
        <v>111</v>
      </c>
      <c r="C28" s="217">
        <f t="shared" si="4"/>
        <v>7</v>
      </c>
      <c r="D28" s="335">
        <f t="shared" si="5"/>
        <v>2</v>
      </c>
      <c r="E28" s="336"/>
      <c r="F28" s="335">
        <f t="shared" si="6"/>
        <v>5</v>
      </c>
      <c r="G28" s="336"/>
      <c r="H28" s="218">
        <v>1</v>
      </c>
      <c r="I28" s="218">
        <v>1</v>
      </c>
      <c r="J28" s="218">
        <v>2</v>
      </c>
      <c r="K28" s="218">
        <v>0</v>
      </c>
      <c r="L28" s="218">
        <v>1</v>
      </c>
      <c r="M28" s="218">
        <v>4</v>
      </c>
      <c r="N28" s="218">
        <v>4</v>
      </c>
      <c r="O28" s="218">
        <v>1</v>
      </c>
    </row>
    <row r="29" spans="1:15" s="220" customFormat="1" x14ac:dyDescent="0.25">
      <c r="A29" s="216">
        <v>5</v>
      </c>
      <c r="B29" s="216" t="s">
        <v>110</v>
      </c>
      <c r="C29" s="217">
        <f t="shared" si="4"/>
        <v>2</v>
      </c>
      <c r="D29" s="335">
        <f t="shared" si="5"/>
        <v>1</v>
      </c>
      <c r="E29" s="336"/>
      <c r="F29" s="335">
        <f t="shared" si="6"/>
        <v>1</v>
      </c>
      <c r="G29" s="336"/>
      <c r="H29" s="218">
        <v>0</v>
      </c>
      <c r="I29" s="218">
        <v>1</v>
      </c>
      <c r="J29" s="218">
        <v>1</v>
      </c>
      <c r="K29" s="218">
        <v>0</v>
      </c>
      <c r="L29" s="218">
        <v>1</v>
      </c>
      <c r="M29" s="218"/>
      <c r="N29" s="218"/>
      <c r="O29" s="218">
        <v>1</v>
      </c>
    </row>
    <row r="30" spans="1:15" s="220" customFormat="1" x14ac:dyDescent="0.25">
      <c r="A30" s="216">
        <v>6</v>
      </c>
      <c r="B30" s="216" t="s">
        <v>109</v>
      </c>
      <c r="C30" s="217">
        <f t="shared" si="4"/>
        <v>4</v>
      </c>
      <c r="D30" s="335">
        <f t="shared" si="5"/>
        <v>2</v>
      </c>
      <c r="E30" s="336"/>
      <c r="F30" s="335">
        <f t="shared" si="6"/>
        <v>2</v>
      </c>
      <c r="G30" s="336"/>
      <c r="H30" s="218">
        <v>0</v>
      </c>
      <c r="I30" s="218">
        <v>2</v>
      </c>
      <c r="J30" s="218">
        <v>2</v>
      </c>
      <c r="K30" s="218">
        <v>0</v>
      </c>
      <c r="L30" s="218"/>
      <c r="M30" s="218">
        <v>2</v>
      </c>
      <c r="N30" s="218">
        <v>2</v>
      </c>
      <c r="O30" s="218"/>
    </row>
    <row r="31" spans="1:15" s="220" customFormat="1" x14ac:dyDescent="0.25">
      <c r="A31" s="216">
        <v>7</v>
      </c>
      <c r="B31" s="216" t="s">
        <v>108</v>
      </c>
      <c r="C31" s="217">
        <f t="shared" si="4"/>
        <v>6</v>
      </c>
      <c r="D31" s="335">
        <f t="shared" si="5"/>
        <v>2</v>
      </c>
      <c r="E31" s="336"/>
      <c r="F31" s="335">
        <f t="shared" si="6"/>
        <v>4</v>
      </c>
      <c r="G31" s="336"/>
      <c r="H31" s="218">
        <v>0</v>
      </c>
      <c r="I31" s="218">
        <v>2</v>
      </c>
      <c r="J31" s="218">
        <v>2</v>
      </c>
      <c r="K31" s="218">
        <v>0</v>
      </c>
      <c r="L31" s="218"/>
      <c r="M31" s="218">
        <v>4</v>
      </c>
      <c r="N31" s="218">
        <v>4</v>
      </c>
      <c r="O31" s="218"/>
    </row>
    <row r="32" spans="1:15" s="220" customFormat="1" x14ac:dyDescent="0.25">
      <c r="A32" s="216">
        <v>8</v>
      </c>
      <c r="B32" s="216" t="s">
        <v>218</v>
      </c>
      <c r="C32" s="217">
        <f t="shared" si="4"/>
        <v>4</v>
      </c>
      <c r="D32" s="335">
        <f t="shared" si="5"/>
        <v>2</v>
      </c>
      <c r="E32" s="336"/>
      <c r="F32" s="335">
        <f t="shared" si="6"/>
        <v>2</v>
      </c>
      <c r="G32" s="336"/>
      <c r="H32" s="218">
        <v>0</v>
      </c>
      <c r="I32" s="218">
        <v>2</v>
      </c>
      <c r="J32" s="218">
        <v>2</v>
      </c>
      <c r="K32" s="218">
        <v>0</v>
      </c>
      <c r="L32" s="218"/>
      <c r="M32" s="218">
        <v>2</v>
      </c>
      <c r="N32" s="218">
        <v>2</v>
      </c>
      <c r="O32" s="218"/>
    </row>
    <row r="33" spans="1:15" s="220" customFormat="1" x14ac:dyDescent="0.25">
      <c r="A33" s="216">
        <v>9</v>
      </c>
      <c r="B33" s="216" t="s">
        <v>106</v>
      </c>
      <c r="C33" s="217">
        <f t="shared" si="4"/>
        <v>12</v>
      </c>
      <c r="D33" s="335">
        <f t="shared" si="5"/>
        <v>7</v>
      </c>
      <c r="E33" s="336"/>
      <c r="F33" s="335">
        <f t="shared" si="6"/>
        <v>5</v>
      </c>
      <c r="G33" s="336"/>
      <c r="H33" s="218">
        <v>0</v>
      </c>
      <c r="I33" s="218">
        <v>7</v>
      </c>
      <c r="J33" s="218">
        <v>6</v>
      </c>
      <c r="K33" s="218">
        <v>1</v>
      </c>
      <c r="L33" s="218"/>
      <c r="M33" s="218">
        <v>5</v>
      </c>
      <c r="N33" s="218">
        <v>4</v>
      </c>
      <c r="O33" s="218">
        <v>1</v>
      </c>
    </row>
    <row r="34" spans="1:15" s="220" customFormat="1" x14ac:dyDescent="0.25">
      <c r="A34" s="216">
        <v>10</v>
      </c>
      <c r="B34" s="216" t="s">
        <v>105</v>
      </c>
      <c r="C34" s="217">
        <f t="shared" si="4"/>
        <v>8</v>
      </c>
      <c r="D34" s="335">
        <f t="shared" si="5"/>
        <v>4</v>
      </c>
      <c r="E34" s="336"/>
      <c r="F34" s="335">
        <f t="shared" si="6"/>
        <v>4</v>
      </c>
      <c r="G34" s="336"/>
      <c r="H34" s="218">
        <v>2</v>
      </c>
      <c r="I34" s="218">
        <v>2</v>
      </c>
      <c r="J34" s="218">
        <v>4</v>
      </c>
      <c r="K34" s="218">
        <v>0</v>
      </c>
      <c r="L34" s="218">
        <v>1</v>
      </c>
      <c r="M34" s="218">
        <v>3</v>
      </c>
      <c r="N34" s="218">
        <v>4</v>
      </c>
      <c r="O34" s="218"/>
    </row>
    <row r="35" spans="1:15" s="220" customFormat="1" x14ac:dyDescent="0.25">
      <c r="A35" s="216">
        <v>11</v>
      </c>
      <c r="B35" s="216" t="s">
        <v>104</v>
      </c>
      <c r="C35" s="217">
        <f t="shared" si="4"/>
        <v>8</v>
      </c>
      <c r="D35" s="335">
        <f t="shared" si="5"/>
        <v>3</v>
      </c>
      <c r="E35" s="336"/>
      <c r="F35" s="335">
        <f t="shared" si="6"/>
        <v>5</v>
      </c>
      <c r="G35" s="336"/>
      <c r="H35" s="218">
        <v>0</v>
      </c>
      <c r="I35" s="218">
        <v>3</v>
      </c>
      <c r="J35" s="218">
        <v>3</v>
      </c>
      <c r="K35" s="218">
        <v>0</v>
      </c>
      <c r="L35" s="218"/>
      <c r="M35" s="218">
        <v>5</v>
      </c>
      <c r="N35" s="218">
        <v>5</v>
      </c>
      <c r="O35" s="218"/>
    </row>
    <row r="36" spans="1:15" s="220" customFormat="1" x14ac:dyDescent="0.25">
      <c r="A36" s="216">
        <v>12</v>
      </c>
      <c r="B36" s="216" t="s">
        <v>103</v>
      </c>
      <c r="C36" s="217">
        <f t="shared" si="4"/>
        <v>10</v>
      </c>
      <c r="D36" s="335">
        <f t="shared" si="5"/>
        <v>5</v>
      </c>
      <c r="E36" s="336"/>
      <c r="F36" s="335">
        <f t="shared" si="6"/>
        <v>5</v>
      </c>
      <c r="G36" s="336"/>
      <c r="H36" s="218">
        <v>0</v>
      </c>
      <c r="I36" s="218">
        <v>5</v>
      </c>
      <c r="J36" s="218">
        <v>5</v>
      </c>
      <c r="K36" s="218">
        <v>0</v>
      </c>
      <c r="L36" s="218">
        <v>2</v>
      </c>
      <c r="M36" s="218">
        <v>3</v>
      </c>
      <c r="N36" s="218">
        <v>4</v>
      </c>
      <c r="O36" s="218">
        <v>1</v>
      </c>
    </row>
    <row r="37" spans="1:15" s="220" customFormat="1" x14ac:dyDescent="0.25">
      <c r="A37" s="216">
        <v>13</v>
      </c>
      <c r="B37" s="216" t="s">
        <v>217</v>
      </c>
      <c r="C37" s="217">
        <f t="shared" si="4"/>
        <v>6</v>
      </c>
      <c r="D37" s="335">
        <f t="shared" si="5"/>
        <v>4</v>
      </c>
      <c r="E37" s="336"/>
      <c r="F37" s="335">
        <f t="shared" si="6"/>
        <v>2</v>
      </c>
      <c r="G37" s="336"/>
      <c r="H37" s="218">
        <v>0</v>
      </c>
      <c r="I37" s="218">
        <v>4</v>
      </c>
      <c r="J37" s="218">
        <v>3</v>
      </c>
      <c r="K37" s="218">
        <v>1</v>
      </c>
      <c r="L37" s="218">
        <v>1</v>
      </c>
      <c r="M37" s="218">
        <v>1</v>
      </c>
      <c r="N37" s="218">
        <v>1</v>
      </c>
      <c r="O37" s="218">
        <v>1</v>
      </c>
    </row>
    <row r="38" spans="1:15" s="220" customFormat="1" x14ac:dyDescent="0.25">
      <c r="A38" s="216">
        <v>14</v>
      </c>
      <c r="B38" s="216" t="s">
        <v>101</v>
      </c>
      <c r="C38" s="217">
        <f t="shared" si="4"/>
        <v>70</v>
      </c>
      <c r="D38" s="335">
        <v>40</v>
      </c>
      <c r="E38" s="336"/>
      <c r="F38" s="335">
        <f t="shared" si="6"/>
        <v>30</v>
      </c>
      <c r="G38" s="336"/>
      <c r="H38" s="218">
        <v>1</v>
      </c>
      <c r="I38" s="218">
        <v>39</v>
      </c>
      <c r="J38" s="218">
        <v>36</v>
      </c>
      <c r="K38" s="218">
        <v>4</v>
      </c>
      <c r="L38" s="218">
        <v>2</v>
      </c>
      <c r="M38" s="218">
        <v>28</v>
      </c>
      <c r="N38" s="218">
        <v>27</v>
      </c>
      <c r="O38" s="218">
        <v>3</v>
      </c>
    </row>
    <row r="39" spans="1:15" s="220" customFormat="1" x14ac:dyDescent="0.25">
      <c r="A39" s="216">
        <v>15</v>
      </c>
      <c r="B39" s="216" t="s">
        <v>100</v>
      </c>
      <c r="C39" s="217">
        <f t="shared" si="4"/>
        <v>0</v>
      </c>
      <c r="D39" s="335">
        <f>SUM(H39:I39)</f>
        <v>0</v>
      </c>
      <c r="E39" s="336"/>
      <c r="F39" s="335">
        <f t="shared" si="6"/>
        <v>0</v>
      </c>
      <c r="G39" s="336"/>
      <c r="H39" s="218">
        <v>0</v>
      </c>
      <c r="I39" s="218">
        <v>0</v>
      </c>
      <c r="J39" s="218">
        <v>0</v>
      </c>
      <c r="K39" s="218">
        <v>0</v>
      </c>
      <c r="L39" s="218"/>
      <c r="M39" s="218"/>
      <c r="N39" s="218"/>
      <c r="O39" s="218"/>
    </row>
    <row r="40" spans="1:15" s="220" customFormat="1" ht="14.25" x14ac:dyDescent="0.2">
      <c r="A40" s="219"/>
      <c r="B40" s="219" t="s">
        <v>11</v>
      </c>
      <c r="C40" s="217">
        <f t="shared" si="4"/>
        <v>159</v>
      </c>
      <c r="D40" s="333">
        <f>SUM(D25:D39)</f>
        <v>84</v>
      </c>
      <c r="E40" s="334"/>
      <c r="F40" s="333">
        <f>SUM(F25:F39)</f>
        <v>75</v>
      </c>
      <c r="G40" s="334"/>
      <c r="H40" s="217">
        <f t="shared" ref="H40:O40" si="7">SUM(H25:H39)</f>
        <v>7</v>
      </c>
      <c r="I40" s="217">
        <f t="shared" si="7"/>
        <v>77</v>
      </c>
      <c r="J40" s="217">
        <f t="shared" si="7"/>
        <v>75</v>
      </c>
      <c r="K40" s="217">
        <f t="shared" si="7"/>
        <v>9</v>
      </c>
      <c r="L40" s="217">
        <f t="shared" si="7"/>
        <v>11</v>
      </c>
      <c r="M40" s="217">
        <f t="shared" si="7"/>
        <v>64</v>
      </c>
      <c r="N40" s="217">
        <f t="shared" si="7"/>
        <v>66</v>
      </c>
      <c r="O40" s="217">
        <f t="shared" si="7"/>
        <v>9</v>
      </c>
    </row>
    <row r="41" spans="1:15" x14ac:dyDescent="0.25">
      <c r="A41" s="333" t="s">
        <v>54</v>
      </c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</row>
    <row r="42" spans="1:15" x14ac:dyDescent="0.25">
      <c r="A42" s="216">
        <v>1</v>
      </c>
      <c r="B42" s="216" t="s">
        <v>114</v>
      </c>
      <c r="C42" s="217">
        <f t="shared" ref="C42:C57" si="8">D42+F42</f>
        <v>2</v>
      </c>
      <c r="D42" s="335">
        <f t="shared" ref="D42:D54" si="9">SUM(H42:I42)</f>
        <v>1</v>
      </c>
      <c r="E42" s="336"/>
      <c r="F42" s="335">
        <f t="shared" ref="F42:F56" si="10">SUM(L42:M42)</f>
        <v>1</v>
      </c>
      <c r="G42" s="336"/>
      <c r="H42" s="218">
        <v>0</v>
      </c>
      <c r="I42" s="218">
        <v>1</v>
      </c>
      <c r="J42" s="218">
        <v>1</v>
      </c>
      <c r="K42" s="218">
        <v>0</v>
      </c>
      <c r="L42" s="218"/>
      <c r="M42" s="218">
        <v>1</v>
      </c>
      <c r="N42" s="218">
        <v>1</v>
      </c>
      <c r="O42" s="218"/>
    </row>
    <row r="43" spans="1:15" x14ac:dyDescent="0.25">
      <c r="A43" s="216">
        <v>2</v>
      </c>
      <c r="B43" s="216" t="s">
        <v>113</v>
      </c>
      <c r="C43" s="217">
        <f t="shared" si="8"/>
        <v>3</v>
      </c>
      <c r="D43" s="335">
        <f t="shared" si="9"/>
        <v>2</v>
      </c>
      <c r="E43" s="336"/>
      <c r="F43" s="335">
        <f t="shared" si="10"/>
        <v>1</v>
      </c>
      <c r="G43" s="336"/>
      <c r="H43" s="218">
        <v>0</v>
      </c>
      <c r="I43" s="218">
        <v>2</v>
      </c>
      <c r="J43" s="218">
        <v>2</v>
      </c>
      <c r="K43" s="218">
        <v>0</v>
      </c>
      <c r="L43" s="218">
        <v>1</v>
      </c>
      <c r="M43" s="218"/>
      <c r="N43" s="218">
        <v>1</v>
      </c>
      <c r="O43" s="218"/>
    </row>
    <row r="44" spans="1:15" x14ac:dyDescent="0.25">
      <c r="A44" s="216">
        <v>3</v>
      </c>
      <c r="B44" s="216" t="s">
        <v>112</v>
      </c>
      <c r="C44" s="217">
        <f t="shared" si="8"/>
        <v>2</v>
      </c>
      <c r="D44" s="335">
        <f t="shared" si="9"/>
        <v>1</v>
      </c>
      <c r="E44" s="336"/>
      <c r="F44" s="335">
        <f t="shared" si="10"/>
        <v>1</v>
      </c>
      <c r="G44" s="336"/>
      <c r="H44" s="218">
        <v>1</v>
      </c>
      <c r="I44" s="218">
        <v>0</v>
      </c>
      <c r="J44" s="218">
        <v>1</v>
      </c>
      <c r="K44" s="218">
        <v>0</v>
      </c>
      <c r="L44" s="218"/>
      <c r="M44" s="218">
        <v>1</v>
      </c>
      <c r="N44" s="218"/>
      <c r="O44" s="218">
        <v>1</v>
      </c>
    </row>
    <row r="45" spans="1:15" x14ac:dyDescent="0.25">
      <c r="A45" s="216">
        <v>4</v>
      </c>
      <c r="B45" s="216" t="s">
        <v>111</v>
      </c>
      <c r="C45" s="217">
        <f t="shared" si="8"/>
        <v>1</v>
      </c>
      <c r="D45" s="335">
        <f t="shared" si="9"/>
        <v>1</v>
      </c>
      <c r="E45" s="336"/>
      <c r="F45" s="335">
        <f t="shared" si="10"/>
        <v>0</v>
      </c>
      <c r="G45" s="336"/>
      <c r="H45" s="218">
        <v>0</v>
      </c>
      <c r="I45" s="218">
        <v>1</v>
      </c>
      <c r="J45" s="218">
        <v>1</v>
      </c>
      <c r="K45" s="218">
        <v>0</v>
      </c>
      <c r="L45" s="218"/>
      <c r="M45" s="218"/>
      <c r="N45" s="218"/>
      <c r="O45" s="218"/>
    </row>
    <row r="46" spans="1:15" x14ac:dyDescent="0.25">
      <c r="A46" s="216">
        <v>5</v>
      </c>
      <c r="B46" s="216" t="s">
        <v>110</v>
      </c>
      <c r="C46" s="217">
        <f t="shared" si="8"/>
        <v>1</v>
      </c>
      <c r="D46" s="335">
        <f t="shared" si="9"/>
        <v>1</v>
      </c>
      <c r="E46" s="336"/>
      <c r="F46" s="335">
        <f t="shared" si="10"/>
        <v>0</v>
      </c>
      <c r="G46" s="336"/>
      <c r="H46" s="218">
        <v>0</v>
      </c>
      <c r="I46" s="218">
        <v>1</v>
      </c>
      <c r="J46" s="218">
        <v>0</v>
      </c>
      <c r="K46" s="218">
        <v>1</v>
      </c>
      <c r="L46" s="218"/>
      <c r="M46" s="218"/>
      <c r="N46" s="218"/>
      <c r="O46" s="218"/>
    </row>
    <row r="47" spans="1:15" x14ac:dyDescent="0.25">
      <c r="A47" s="216">
        <v>6</v>
      </c>
      <c r="B47" s="216" t="s">
        <v>109</v>
      </c>
      <c r="C47" s="217">
        <f t="shared" si="8"/>
        <v>2</v>
      </c>
      <c r="D47" s="335">
        <f t="shared" si="9"/>
        <v>1</v>
      </c>
      <c r="E47" s="336"/>
      <c r="F47" s="335">
        <f t="shared" si="10"/>
        <v>1</v>
      </c>
      <c r="G47" s="336"/>
      <c r="H47" s="218">
        <v>1</v>
      </c>
      <c r="I47" s="218">
        <v>0</v>
      </c>
      <c r="J47" s="218">
        <v>0</v>
      </c>
      <c r="K47" s="218">
        <v>1</v>
      </c>
      <c r="L47" s="218"/>
      <c r="M47" s="218">
        <v>1</v>
      </c>
      <c r="N47" s="218">
        <v>1</v>
      </c>
      <c r="O47" s="218"/>
    </row>
    <row r="48" spans="1:15" x14ac:dyDescent="0.25">
      <c r="A48" s="216">
        <v>7</v>
      </c>
      <c r="B48" s="216" t="s">
        <v>108</v>
      </c>
      <c r="C48" s="217">
        <f t="shared" si="8"/>
        <v>3</v>
      </c>
      <c r="D48" s="335">
        <f t="shared" si="9"/>
        <v>1</v>
      </c>
      <c r="E48" s="336"/>
      <c r="F48" s="335">
        <f t="shared" si="10"/>
        <v>2</v>
      </c>
      <c r="G48" s="336"/>
      <c r="H48" s="218">
        <v>0</v>
      </c>
      <c r="I48" s="218">
        <v>1</v>
      </c>
      <c r="J48" s="218">
        <v>1</v>
      </c>
      <c r="K48" s="218">
        <v>0</v>
      </c>
      <c r="L48" s="218"/>
      <c r="M48" s="218">
        <v>2</v>
      </c>
      <c r="N48" s="218">
        <v>1</v>
      </c>
      <c r="O48" s="218">
        <v>1</v>
      </c>
    </row>
    <row r="49" spans="1:15" x14ac:dyDescent="0.25">
      <c r="A49" s="216">
        <v>8</v>
      </c>
      <c r="B49" s="216" t="s">
        <v>218</v>
      </c>
      <c r="C49" s="217">
        <f t="shared" si="8"/>
        <v>3</v>
      </c>
      <c r="D49" s="335">
        <f t="shared" si="9"/>
        <v>1</v>
      </c>
      <c r="E49" s="336"/>
      <c r="F49" s="335">
        <f t="shared" si="10"/>
        <v>2</v>
      </c>
      <c r="G49" s="336"/>
      <c r="H49" s="218">
        <v>1</v>
      </c>
      <c r="I49" s="218">
        <v>0</v>
      </c>
      <c r="J49" s="218">
        <v>1</v>
      </c>
      <c r="K49" s="218">
        <v>0</v>
      </c>
      <c r="L49" s="218">
        <v>1</v>
      </c>
      <c r="M49" s="218">
        <v>1</v>
      </c>
      <c r="N49" s="218">
        <v>2</v>
      </c>
      <c r="O49" s="218"/>
    </row>
    <row r="50" spans="1:15" x14ac:dyDescent="0.25">
      <c r="A50" s="216">
        <v>9</v>
      </c>
      <c r="B50" s="216" t="s">
        <v>106</v>
      </c>
      <c r="C50" s="217">
        <f t="shared" si="8"/>
        <v>2</v>
      </c>
      <c r="D50" s="335">
        <f t="shared" si="9"/>
        <v>0</v>
      </c>
      <c r="E50" s="336"/>
      <c r="F50" s="335">
        <f t="shared" si="10"/>
        <v>2</v>
      </c>
      <c r="G50" s="336"/>
      <c r="H50" s="218">
        <v>0</v>
      </c>
      <c r="I50" s="218">
        <v>0</v>
      </c>
      <c r="J50" s="218">
        <v>0</v>
      </c>
      <c r="K50" s="218">
        <v>0</v>
      </c>
      <c r="L50" s="218"/>
      <c r="M50" s="218">
        <v>2</v>
      </c>
      <c r="N50" s="218">
        <v>2</v>
      </c>
      <c r="O50" s="218"/>
    </row>
    <row r="51" spans="1:15" x14ac:dyDescent="0.25">
      <c r="A51" s="216">
        <v>10</v>
      </c>
      <c r="B51" s="216" t="s">
        <v>105</v>
      </c>
      <c r="C51" s="217">
        <f t="shared" si="8"/>
        <v>1</v>
      </c>
      <c r="D51" s="335">
        <f t="shared" si="9"/>
        <v>0</v>
      </c>
      <c r="E51" s="336"/>
      <c r="F51" s="335">
        <f t="shared" si="10"/>
        <v>1</v>
      </c>
      <c r="G51" s="336"/>
      <c r="H51" s="218">
        <v>0</v>
      </c>
      <c r="I51" s="218">
        <v>0</v>
      </c>
      <c r="J51" s="218">
        <v>0</v>
      </c>
      <c r="K51" s="218">
        <v>0</v>
      </c>
      <c r="L51" s="218"/>
      <c r="M51" s="218">
        <v>1</v>
      </c>
      <c r="N51" s="218"/>
      <c r="O51" s="218">
        <v>1</v>
      </c>
    </row>
    <row r="52" spans="1:15" x14ac:dyDescent="0.25">
      <c r="A52" s="216">
        <v>11</v>
      </c>
      <c r="B52" s="216" t="s">
        <v>104</v>
      </c>
      <c r="C52" s="217">
        <f t="shared" si="8"/>
        <v>2</v>
      </c>
      <c r="D52" s="335">
        <f t="shared" si="9"/>
        <v>1</v>
      </c>
      <c r="E52" s="336"/>
      <c r="F52" s="335">
        <f t="shared" si="10"/>
        <v>1</v>
      </c>
      <c r="G52" s="336"/>
      <c r="H52" s="218">
        <v>0</v>
      </c>
      <c r="I52" s="218">
        <v>1</v>
      </c>
      <c r="J52" s="218">
        <v>1</v>
      </c>
      <c r="K52" s="218">
        <v>0</v>
      </c>
      <c r="L52" s="218"/>
      <c r="M52" s="218">
        <v>1</v>
      </c>
      <c r="N52" s="218">
        <v>1</v>
      </c>
      <c r="O52" s="218"/>
    </row>
    <row r="53" spans="1:15" x14ac:dyDescent="0.25">
      <c r="A53" s="216">
        <v>12</v>
      </c>
      <c r="B53" s="216" t="s">
        <v>103</v>
      </c>
      <c r="C53" s="217">
        <f t="shared" si="8"/>
        <v>2</v>
      </c>
      <c r="D53" s="335">
        <f t="shared" si="9"/>
        <v>2</v>
      </c>
      <c r="E53" s="336"/>
      <c r="F53" s="335">
        <f t="shared" si="10"/>
        <v>0</v>
      </c>
      <c r="G53" s="336"/>
      <c r="H53" s="218">
        <v>1</v>
      </c>
      <c r="I53" s="218">
        <v>1</v>
      </c>
      <c r="J53" s="218">
        <v>2</v>
      </c>
      <c r="K53" s="218">
        <v>0</v>
      </c>
      <c r="L53" s="218"/>
      <c r="M53" s="218"/>
      <c r="N53" s="218"/>
      <c r="O53" s="218"/>
    </row>
    <row r="54" spans="1:15" x14ac:dyDescent="0.25">
      <c r="A54" s="216">
        <v>13</v>
      </c>
      <c r="B54" s="216" t="s">
        <v>217</v>
      </c>
      <c r="C54" s="217">
        <f t="shared" si="8"/>
        <v>1</v>
      </c>
      <c r="D54" s="335">
        <f t="shared" si="9"/>
        <v>1</v>
      </c>
      <c r="E54" s="336"/>
      <c r="F54" s="335">
        <f t="shared" si="10"/>
        <v>0</v>
      </c>
      <c r="G54" s="336"/>
      <c r="H54" s="218">
        <v>0</v>
      </c>
      <c r="I54" s="218">
        <v>1</v>
      </c>
      <c r="J54" s="218">
        <v>1</v>
      </c>
      <c r="K54" s="218">
        <v>0</v>
      </c>
      <c r="L54" s="218"/>
      <c r="M54" s="218"/>
      <c r="N54" s="218"/>
      <c r="O54" s="218"/>
    </row>
    <row r="55" spans="1:15" x14ac:dyDescent="0.25">
      <c r="A55" s="216">
        <v>14</v>
      </c>
      <c r="B55" s="216" t="s">
        <v>101</v>
      </c>
      <c r="C55" s="217">
        <f t="shared" si="8"/>
        <v>17</v>
      </c>
      <c r="D55" s="335">
        <v>8</v>
      </c>
      <c r="E55" s="336"/>
      <c r="F55" s="335">
        <f t="shared" si="10"/>
        <v>9</v>
      </c>
      <c r="G55" s="336"/>
      <c r="H55" s="218">
        <v>0</v>
      </c>
      <c r="I55" s="218">
        <v>8</v>
      </c>
      <c r="J55" s="218">
        <v>7</v>
      </c>
      <c r="K55" s="218">
        <v>1</v>
      </c>
      <c r="L55" s="218"/>
      <c r="M55" s="218">
        <v>9</v>
      </c>
      <c r="N55" s="218">
        <v>7</v>
      </c>
      <c r="O55" s="218">
        <v>2</v>
      </c>
    </row>
    <row r="56" spans="1:15" x14ac:dyDescent="0.25">
      <c r="A56" s="216">
        <v>15</v>
      </c>
      <c r="B56" s="216" t="s">
        <v>100</v>
      </c>
      <c r="C56" s="217">
        <f t="shared" si="8"/>
        <v>0</v>
      </c>
      <c r="D56" s="335">
        <f>SUM(H56:I56)</f>
        <v>0</v>
      </c>
      <c r="E56" s="336"/>
      <c r="F56" s="335">
        <f t="shared" si="10"/>
        <v>0</v>
      </c>
      <c r="G56" s="336"/>
      <c r="H56" s="218">
        <v>0</v>
      </c>
      <c r="I56" s="218">
        <v>0</v>
      </c>
      <c r="J56" s="218">
        <v>0</v>
      </c>
      <c r="K56" s="218">
        <v>0</v>
      </c>
      <c r="L56" s="218"/>
      <c r="M56" s="218"/>
      <c r="N56" s="218"/>
      <c r="O56" s="218"/>
    </row>
    <row r="57" spans="1:15" s="220" customFormat="1" ht="14.25" x14ac:dyDescent="0.2">
      <c r="A57" s="219"/>
      <c r="B57" s="219" t="s">
        <v>11</v>
      </c>
      <c r="C57" s="217">
        <f t="shared" si="8"/>
        <v>42</v>
      </c>
      <c r="D57" s="333">
        <f>SUM(D42:D56)</f>
        <v>21</v>
      </c>
      <c r="E57" s="334"/>
      <c r="F57" s="333">
        <f>SUM(F42:F56)</f>
        <v>21</v>
      </c>
      <c r="G57" s="334"/>
      <c r="H57" s="217">
        <f t="shared" ref="H57:O57" si="11">SUM(H42:H56)</f>
        <v>4</v>
      </c>
      <c r="I57" s="217">
        <f t="shared" si="11"/>
        <v>17</v>
      </c>
      <c r="J57" s="217">
        <f t="shared" si="11"/>
        <v>18</v>
      </c>
      <c r="K57" s="217">
        <f t="shared" si="11"/>
        <v>3</v>
      </c>
      <c r="L57" s="217">
        <f t="shared" si="11"/>
        <v>2</v>
      </c>
      <c r="M57" s="217">
        <f t="shared" si="11"/>
        <v>19</v>
      </c>
      <c r="N57" s="217">
        <f t="shared" si="11"/>
        <v>16</v>
      </c>
      <c r="O57" s="217">
        <f t="shared" si="11"/>
        <v>5</v>
      </c>
    </row>
    <row r="58" spans="1:15" s="220" customFormat="1" ht="14.25" x14ac:dyDescent="0.2">
      <c r="A58" s="333" t="s">
        <v>55</v>
      </c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</row>
    <row r="59" spans="1:15" s="220" customFormat="1" x14ac:dyDescent="0.25">
      <c r="A59" s="216">
        <v>1</v>
      </c>
      <c r="B59" s="216" t="s">
        <v>114</v>
      </c>
      <c r="C59" s="217">
        <f t="shared" ref="C59:C74" si="12">D59+F59</f>
        <v>1</v>
      </c>
      <c r="D59" s="335">
        <f t="shared" ref="D59:D73" si="13">SUM(H59:I59)</f>
        <v>1</v>
      </c>
      <c r="E59" s="336"/>
      <c r="F59" s="335">
        <f t="shared" ref="F59:F73" si="14">SUM(L59:M59)</f>
        <v>0</v>
      </c>
      <c r="G59" s="336"/>
      <c r="H59" s="218"/>
      <c r="I59" s="218">
        <v>1</v>
      </c>
      <c r="J59" s="218"/>
      <c r="K59" s="218">
        <v>1</v>
      </c>
      <c r="L59" s="218"/>
      <c r="M59" s="218"/>
      <c r="N59" s="218"/>
      <c r="O59" s="218"/>
    </row>
    <row r="60" spans="1:15" s="220" customFormat="1" x14ac:dyDescent="0.25">
      <c r="A60" s="216">
        <v>2</v>
      </c>
      <c r="B60" s="216" t="s">
        <v>113</v>
      </c>
      <c r="C60" s="217">
        <f t="shared" si="12"/>
        <v>2</v>
      </c>
      <c r="D60" s="335">
        <f t="shared" si="13"/>
        <v>2</v>
      </c>
      <c r="E60" s="336"/>
      <c r="F60" s="335">
        <f t="shared" si="14"/>
        <v>0</v>
      </c>
      <c r="G60" s="336"/>
      <c r="H60" s="218"/>
      <c r="I60" s="218">
        <v>2</v>
      </c>
      <c r="J60" s="218"/>
      <c r="K60" s="218">
        <v>2</v>
      </c>
      <c r="L60" s="218"/>
      <c r="M60" s="218"/>
      <c r="N60" s="218"/>
      <c r="O60" s="218"/>
    </row>
    <row r="61" spans="1:15" s="220" customFormat="1" x14ac:dyDescent="0.25">
      <c r="A61" s="216">
        <v>3</v>
      </c>
      <c r="B61" s="216" t="s">
        <v>112</v>
      </c>
      <c r="C61" s="217">
        <f t="shared" si="12"/>
        <v>0</v>
      </c>
      <c r="D61" s="335">
        <f t="shared" si="13"/>
        <v>0</v>
      </c>
      <c r="E61" s="336"/>
      <c r="F61" s="335">
        <f t="shared" si="14"/>
        <v>0</v>
      </c>
      <c r="G61" s="336"/>
      <c r="H61" s="218"/>
      <c r="I61" s="218"/>
      <c r="J61" s="218"/>
      <c r="K61" s="218"/>
      <c r="L61" s="218"/>
      <c r="M61" s="218"/>
      <c r="N61" s="218"/>
      <c r="O61" s="218"/>
    </row>
    <row r="62" spans="1:15" s="220" customFormat="1" x14ac:dyDescent="0.25">
      <c r="A62" s="216">
        <v>4</v>
      </c>
      <c r="B62" s="216" t="s">
        <v>111</v>
      </c>
      <c r="C62" s="217">
        <f t="shared" si="12"/>
        <v>0</v>
      </c>
      <c r="D62" s="335">
        <f t="shared" si="13"/>
        <v>0</v>
      </c>
      <c r="E62" s="336"/>
      <c r="F62" s="335">
        <f t="shared" si="14"/>
        <v>0</v>
      </c>
      <c r="G62" s="336"/>
      <c r="H62" s="218"/>
      <c r="I62" s="218"/>
      <c r="J62" s="218"/>
      <c r="K62" s="218"/>
      <c r="L62" s="218"/>
      <c r="M62" s="218"/>
      <c r="N62" s="218"/>
      <c r="O62" s="218"/>
    </row>
    <row r="63" spans="1:15" s="220" customFormat="1" x14ac:dyDescent="0.25">
      <c r="A63" s="216">
        <v>5</v>
      </c>
      <c r="B63" s="216" t="s">
        <v>110</v>
      </c>
      <c r="C63" s="217">
        <f t="shared" si="12"/>
        <v>0</v>
      </c>
      <c r="D63" s="335">
        <f t="shared" si="13"/>
        <v>0</v>
      </c>
      <c r="E63" s="336"/>
      <c r="F63" s="335">
        <f t="shared" si="14"/>
        <v>0</v>
      </c>
      <c r="G63" s="336"/>
      <c r="H63" s="218"/>
      <c r="I63" s="218"/>
      <c r="J63" s="218"/>
      <c r="K63" s="218"/>
      <c r="L63" s="218"/>
      <c r="M63" s="218"/>
      <c r="N63" s="218"/>
      <c r="O63" s="218"/>
    </row>
    <row r="64" spans="1:15" s="220" customFormat="1" x14ac:dyDescent="0.25">
      <c r="A64" s="216">
        <v>6</v>
      </c>
      <c r="B64" s="216" t="s">
        <v>109</v>
      </c>
      <c r="C64" s="217">
        <f t="shared" si="12"/>
        <v>1</v>
      </c>
      <c r="D64" s="335">
        <f t="shared" si="13"/>
        <v>1</v>
      </c>
      <c r="E64" s="336"/>
      <c r="F64" s="335">
        <f t="shared" si="14"/>
        <v>0</v>
      </c>
      <c r="G64" s="336"/>
      <c r="H64" s="218"/>
      <c r="I64" s="218">
        <v>1</v>
      </c>
      <c r="J64" s="218"/>
      <c r="K64" s="218">
        <v>1</v>
      </c>
      <c r="L64" s="218"/>
      <c r="M64" s="218"/>
      <c r="N64" s="218"/>
      <c r="O64" s="218"/>
    </row>
    <row r="65" spans="1:15" s="220" customFormat="1" x14ac:dyDescent="0.25">
      <c r="A65" s="216">
        <v>7</v>
      </c>
      <c r="B65" s="216" t="s">
        <v>108</v>
      </c>
      <c r="C65" s="217">
        <f t="shared" si="12"/>
        <v>0</v>
      </c>
      <c r="D65" s="335">
        <f t="shared" si="13"/>
        <v>0</v>
      </c>
      <c r="E65" s="336"/>
      <c r="F65" s="335">
        <f t="shared" si="14"/>
        <v>0</v>
      </c>
      <c r="G65" s="336"/>
      <c r="H65" s="218"/>
      <c r="I65" s="218"/>
      <c r="J65" s="218"/>
      <c r="K65" s="218"/>
      <c r="L65" s="218"/>
      <c r="M65" s="218"/>
      <c r="N65" s="218"/>
      <c r="O65" s="218"/>
    </row>
    <row r="66" spans="1:15" s="220" customFormat="1" x14ac:dyDescent="0.25">
      <c r="A66" s="216">
        <v>8</v>
      </c>
      <c r="B66" s="216" t="s">
        <v>218</v>
      </c>
      <c r="C66" s="217">
        <f t="shared" si="12"/>
        <v>2</v>
      </c>
      <c r="D66" s="335">
        <f t="shared" si="13"/>
        <v>1</v>
      </c>
      <c r="E66" s="336"/>
      <c r="F66" s="335">
        <f t="shared" si="14"/>
        <v>1</v>
      </c>
      <c r="G66" s="336"/>
      <c r="H66" s="218"/>
      <c r="I66" s="218">
        <v>1</v>
      </c>
      <c r="J66" s="218"/>
      <c r="K66" s="218">
        <v>1</v>
      </c>
      <c r="L66" s="218"/>
      <c r="M66" s="218">
        <v>1</v>
      </c>
      <c r="N66" s="218"/>
      <c r="O66" s="218">
        <v>1</v>
      </c>
    </row>
    <row r="67" spans="1:15" s="220" customFormat="1" x14ac:dyDescent="0.25">
      <c r="A67" s="216">
        <v>9</v>
      </c>
      <c r="B67" s="216" t="s">
        <v>106</v>
      </c>
      <c r="C67" s="217">
        <f t="shared" si="12"/>
        <v>2</v>
      </c>
      <c r="D67" s="335">
        <f t="shared" si="13"/>
        <v>2</v>
      </c>
      <c r="E67" s="336"/>
      <c r="F67" s="335">
        <f t="shared" si="14"/>
        <v>0</v>
      </c>
      <c r="G67" s="336"/>
      <c r="H67" s="218">
        <v>1</v>
      </c>
      <c r="I67" s="218">
        <v>1</v>
      </c>
      <c r="J67" s="218"/>
      <c r="K67" s="218">
        <v>2</v>
      </c>
      <c r="L67" s="218"/>
      <c r="M67" s="218"/>
      <c r="N67" s="218"/>
      <c r="O67" s="218"/>
    </row>
    <row r="68" spans="1:15" s="220" customFormat="1" x14ac:dyDescent="0.25">
      <c r="A68" s="216">
        <v>10</v>
      </c>
      <c r="B68" s="216" t="s">
        <v>105</v>
      </c>
      <c r="C68" s="217">
        <f t="shared" si="12"/>
        <v>0</v>
      </c>
      <c r="D68" s="335">
        <f t="shared" si="13"/>
        <v>0</v>
      </c>
      <c r="E68" s="336"/>
      <c r="F68" s="335">
        <f t="shared" si="14"/>
        <v>0</v>
      </c>
      <c r="G68" s="336"/>
      <c r="H68" s="218"/>
      <c r="I68" s="218"/>
      <c r="J68" s="218"/>
      <c r="K68" s="218"/>
      <c r="L68" s="218"/>
      <c r="M68" s="218"/>
      <c r="N68" s="218"/>
      <c r="O68" s="218"/>
    </row>
    <row r="69" spans="1:15" s="220" customFormat="1" x14ac:dyDescent="0.25">
      <c r="A69" s="216">
        <v>11</v>
      </c>
      <c r="B69" s="216" t="s">
        <v>104</v>
      </c>
      <c r="C69" s="217">
        <f t="shared" si="12"/>
        <v>1</v>
      </c>
      <c r="D69" s="335">
        <f t="shared" si="13"/>
        <v>1</v>
      </c>
      <c r="E69" s="336"/>
      <c r="F69" s="335">
        <f t="shared" si="14"/>
        <v>0</v>
      </c>
      <c r="G69" s="336"/>
      <c r="H69" s="218"/>
      <c r="I69" s="218">
        <v>1</v>
      </c>
      <c r="J69" s="218"/>
      <c r="K69" s="218">
        <v>1</v>
      </c>
      <c r="L69" s="218"/>
      <c r="M69" s="218"/>
      <c r="N69" s="218"/>
      <c r="O69" s="218"/>
    </row>
    <row r="70" spans="1:15" s="220" customFormat="1" x14ac:dyDescent="0.25">
      <c r="A70" s="216">
        <v>12</v>
      </c>
      <c r="B70" s="216" t="s">
        <v>103</v>
      </c>
      <c r="C70" s="217">
        <f t="shared" si="12"/>
        <v>1</v>
      </c>
      <c r="D70" s="335">
        <f t="shared" si="13"/>
        <v>0</v>
      </c>
      <c r="E70" s="336"/>
      <c r="F70" s="335">
        <f t="shared" si="14"/>
        <v>1</v>
      </c>
      <c r="G70" s="336"/>
      <c r="H70" s="218"/>
      <c r="I70" s="218"/>
      <c r="J70" s="218"/>
      <c r="K70" s="218"/>
      <c r="L70" s="218"/>
      <c r="M70" s="218">
        <v>1</v>
      </c>
      <c r="N70" s="218"/>
      <c r="O70" s="218">
        <v>1</v>
      </c>
    </row>
    <row r="71" spans="1:15" s="220" customFormat="1" x14ac:dyDescent="0.25">
      <c r="A71" s="216">
        <v>13</v>
      </c>
      <c r="B71" s="216" t="s">
        <v>217</v>
      </c>
      <c r="C71" s="217">
        <f t="shared" si="12"/>
        <v>1</v>
      </c>
      <c r="D71" s="335">
        <f t="shared" si="13"/>
        <v>1</v>
      </c>
      <c r="E71" s="336"/>
      <c r="F71" s="335">
        <f t="shared" si="14"/>
        <v>0</v>
      </c>
      <c r="G71" s="336"/>
      <c r="H71" s="218"/>
      <c r="I71" s="218">
        <v>1</v>
      </c>
      <c r="J71" s="218"/>
      <c r="K71" s="218">
        <v>1</v>
      </c>
      <c r="L71" s="218"/>
      <c r="M71" s="218"/>
      <c r="N71" s="218"/>
      <c r="O71" s="218"/>
    </row>
    <row r="72" spans="1:15" s="220" customFormat="1" x14ac:dyDescent="0.25">
      <c r="A72" s="216">
        <v>14</v>
      </c>
      <c r="B72" s="216" t="s">
        <v>101</v>
      </c>
      <c r="C72" s="217">
        <f t="shared" si="12"/>
        <v>14</v>
      </c>
      <c r="D72" s="335">
        <f t="shared" si="13"/>
        <v>8</v>
      </c>
      <c r="E72" s="336"/>
      <c r="F72" s="335">
        <f t="shared" si="14"/>
        <v>6</v>
      </c>
      <c r="G72" s="336"/>
      <c r="H72" s="218">
        <v>1</v>
      </c>
      <c r="I72" s="218">
        <v>7</v>
      </c>
      <c r="J72" s="218"/>
      <c r="K72" s="218">
        <v>8</v>
      </c>
      <c r="L72" s="218"/>
      <c r="M72" s="218">
        <v>6</v>
      </c>
      <c r="N72" s="218"/>
      <c r="O72" s="218">
        <v>6</v>
      </c>
    </row>
    <row r="73" spans="1:15" s="220" customFormat="1" x14ac:dyDescent="0.25">
      <c r="A73" s="216">
        <v>15</v>
      </c>
      <c r="B73" s="216" t="s">
        <v>100</v>
      </c>
      <c r="C73" s="217">
        <f t="shared" si="12"/>
        <v>0</v>
      </c>
      <c r="D73" s="335">
        <f t="shared" si="13"/>
        <v>0</v>
      </c>
      <c r="E73" s="336"/>
      <c r="F73" s="335">
        <f t="shared" si="14"/>
        <v>0</v>
      </c>
      <c r="G73" s="336"/>
      <c r="H73" s="218"/>
      <c r="I73" s="218"/>
      <c r="J73" s="218"/>
      <c r="K73" s="218"/>
      <c r="L73" s="218"/>
      <c r="M73" s="218"/>
      <c r="N73" s="218"/>
      <c r="O73" s="218"/>
    </row>
    <row r="74" spans="1:15" s="220" customFormat="1" ht="14.25" x14ac:dyDescent="0.2">
      <c r="A74" s="219"/>
      <c r="B74" s="219" t="s">
        <v>11</v>
      </c>
      <c r="C74" s="217">
        <f t="shared" si="12"/>
        <v>25</v>
      </c>
      <c r="D74" s="333">
        <f>SUM(D59:D73)</f>
        <v>17</v>
      </c>
      <c r="E74" s="334"/>
      <c r="F74" s="333">
        <f>SUM(F59:F73)</f>
        <v>8</v>
      </c>
      <c r="G74" s="334"/>
      <c r="H74" s="217">
        <f t="shared" ref="H74:O74" si="15">SUM(H59:H73)</f>
        <v>2</v>
      </c>
      <c r="I74" s="217">
        <f t="shared" si="15"/>
        <v>15</v>
      </c>
      <c r="J74" s="217">
        <f t="shared" si="15"/>
        <v>0</v>
      </c>
      <c r="K74" s="217">
        <f t="shared" si="15"/>
        <v>17</v>
      </c>
      <c r="L74" s="217">
        <f t="shared" si="15"/>
        <v>0</v>
      </c>
      <c r="M74" s="217">
        <f t="shared" si="15"/>
        <v>8</v>
      </c>
      <c r="N74" s="217">
        <f t="shared" si="15"/>
        <v>0</v>
      </c>
      <c r="O74" s="217">
        <f t="shared" si="15"/>
        <v>8</v>
      </c>
    </row>
    <row r="75" spans="1:15" x14ac:dyDescent="0.25">
      <c r="A75" s="333" t="s">
        <v>56</v>
      </c>
      <c r="B75" s="339"/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</row>
    <row r="76" spans="1:15" x14ac:dyDescent="0.25">
      <c r="A76" s="216">
        <v>1</v>
      </c>
      <c r="B76" s="216" t="s">
        <v>114</v>
      </c>
      <c r="C76" s="217">
        <f t="shared" ref="C76:C91" si="16">D76+F76</f>
        <v>0</v>
      </c>
      <c r="D76" s="335">
        <f t="shared" ref="D76:D90" si="17">SUM(H76:I76)</f>
        <v>0</v>
      </c>
      <c r="E76" s="336"/>
      <c r="F76" s="335">
        <f t="shared" ref="F76:F90" si="18">SUM(L76:M76)</f>
        <v>0</v>
      </c>
      <c r="G76" s="336"/>
      <c r="H76" s="221"/>
      <c r="I76" s="221"/>
      <c r="J76" s="221"/>
      <c r="K76" s="221"/>
      <c r="L76" s="221"/>
      <c r="M76" s="221"/>
      <c r="N76" s="221"/>
      <c r="O76" s="221"/>
    </row>
    <row r="77" spans="1:15" x14ac:dyDescent="0.25">
      <c r="A77" s="216">
        <v>2</v>
      </c>
      <c r="B77" s="216" t="s">
        <v>113</v>
      </c>
      <c r="C77" s="217">
        <f t="shared" si="16"/>
        <v>2</v>
      </c>
      <c r="D77" s="335">
        <f t="shared" si="17"/>
        <v>2</v>
      </c>
      <c r="E77" s="336"/>
      <c r="F77" s="335">
        <f t="shared" si="18"/>
        <v>0</v>
      </c>
      <c r="G77" s="336"/>
      <c r="H77" s="221"/>
      <c r="I77" s="221">
        <v>2</v>
      </c>
      <c r="J77" s="221">
        <v>2</v>
      </c>
      <c r="K77" s="221"/>
      <c r="L77" s="221"/>
      <c r="M77" s="221"/>
      <c r="N77" s="221"/>
      <c r="O77" s="221"/>
    </row>
    <row r="78" spans="1:15" x14ac:dyDescent="0.25">
      <c r="A78" s="216">
        <v>3</v>
      </c>
      <c r="B78" s="216" t="s">
        <v>112</v>
      </c>
      <c r="C78" s="217">
        <f t="shared" si="16"/>
        <v>0</v>
      </c>
      <c r="D78" s="335">
        <f t="shared" si="17"/>
        <v>0</v>
      </c>
      <c r="E78" s="336"/>
      <c r="F78" s="335">
        <f t="shared" si="18"/>
        <v>0</v>
      </c>
      <c r="G78" s="336"/>
      <c r="H78" s="221"/>
      <c r="I78" s="221"/>
      <c r="J78" s="221"/>
      <c r="K78" s="221"/>
      <c r="L78" s="221"/>
      <c r="M78" s="221"/>
      <c r="N78" s="221"/>
      <c r="O78" s="221"/>
    </row>
    <row r="79" spans="1:15" x14ac:dyDescent="0.25">
      <c r="A79" s="216">
        <v>4</v>
      </c>
      <c r="B79" s="216" t="s">
        <v>111</v>
      </c>
      <c r="C79" s="217">
        <f t="shared" si="16"/>
        <v>2</v>
      </c>
      <c r="D79" s="335">
        <f t="shared" si="17"/>
        <v>2</v>
      </c>
      <c r="E79" s="336"/>
      <c r="F79" s="335">
        <f t="shared" si="18"/>
        <v>0</v>
      </c>
      <c r="G79" s="336"/>
      <c r="H79" s="221"/>
      <c r="I79" s="221">
        <v>2</v>
      </c>
      <c r="J79" s="221">
        <v>2</v>
      </c>
      <c r="K79" s="221"/>
      <c r="L79" s="221"/>
      <c r="M79" s="221"/>
      <c r="N79" s="221"/>
      <c r="O79" s="221"/>
    </row>
    <row r="80" spans="1:15" x14ac:dyDescent="0.25">
      <c r="A80" s="216">
        <v>5</v>
      </c>
      <c r="B80" s="216" t="s">
        <v>110</v>
      </c>
      <c r="C80" s="217">
        <f t="shared" si="16"/>
        <v>0</v>
      </c>
      <c r="D80" s="335">
        <f t="shared" si="17"/>
        <v>0</v>
      </c>
      <c r="E80" s="336"/>
      <c r="F80" s="335">
        <f t="shared" si="18"/>
        <v>0</v>
      </c>
      <c r="G80" s="336"/>
      <c r="H80" s="221"/>
      <c r="I80" s="221"/>
      <c r="J80" s="221"/>
      <c r="K80" s="221"/>
      <c r="L80" s="221"/>
      <c r="M80" s="221"/>
      <c r="N80" s="221"/>
      <c r="O80" s="221"/>
    </row>
    <row r="81" spans="1:15" x14ac:dyDescent="0.25">
      <c r="A81" s="216">
        <v>6</v>
      </c>
      <c r="B81" s="216" t="s">
        <v>109</v>
      </c>
      <c r="C81" s="217">
        <f t="shared" si="16"/>
        <v>3</v>
      </c>
      <c r="D81" s="335">
        <f t="shared" si="17"/>
        <v>3</v>
      </c>
      <c r="E81" s="336"/>
      <c r="F81" s="335">
        <f t="shared" si="18"/>
        <v>0</v>
      </c>
      <c r="G81" s="336"/>
      <c r="H81" s="221"/>
      <c r="I81" s="221">
        <v>3</v>
      </c>
      <c r="J81" s="221">
        <v>3</v>
      </c>
      <c r="K81" s="221"/>
      <c r="L81" s="221"/>
      <c r="M81" s="221"/>
      <c r="N81" s="221"/>
      <c r="O81" s="221"/>
    </row>
    <row r="82" spans="1:15" x14ac:dyDescent="0.25">
      <c r="A82" s="216">
        <v>7</v>
      </c>
      <c r="B82" s="216" t="s">
        <v>108</v>
      </c>
      <c r="C82" s="217">
        <f t="shared" si="16"/>
        <v>1</v>
      </c>
      <c r="D82" s="335">
        <f t="shared" si="17"/>
        <v>1</v>
      </c>
      <c r="E82" s="336"/>
      <c r="F82" s="335">
        <f t="shared" si="18"/>
        <v>0</v>
      </c>
      <c r="G82" s="336"/>
      <c r="H82" s="221"/>
      <c r="I82" s="221">
        <v>1</v>
      </c>
      <c r="J82" s="221">
        <v>1</v>
      </c>
      <c r="K82" s="221"/>
      <c r="L82" s="221"/>
      <c r="M82" s="221"/>
      <c r="N82" s="221"/>
      <c r="O82" s="221"/>
    </row>
    <row r="83" spans="1:15" x14ac:dyDescent="0.25">
      <c r="A83" s="216">
        <v>8</v>
      </c>
      <c r="B83" s="216" t="s">
        <v>218</v>
      </c>
      <c r="C83" s="217">
        <f t="shared" si="16"/>
        <v>1</v>
      </c>
      <c r="D83" s="335">
        <f t="shared" si="17"/>
        <v>1</v>
      </c>
      <c r="E83" s="336"/>
      <c r="F83" s="335">
        <f t="shared" si="18"/>
        <v>0</v>
      </c>
      <c r="G83" s="336"/>
      <c r="H83" s="221">
        <v>1</v>
      </c>
      <c r="I83" s="221"/>
      <c r="J83" s="221">
        <v>1</v>
      </c>
      <c r="K83" s="221"/>
      <c r="L83" s="221"/>
      <c r="M83" s="221"/>
      <c r="N83" s="221"/>
      <c r="O83" s="221"/>
    </row>
    <row r="84" spans="1:15" x14ac:dyDescent="0.25">
      <c r="A84" s="216">
        <v>9</v>
      </c>
      <c r="B84" s="216" t="s">
        <v>106</v>
      </c>
      <c r="C84" s="217">
        <f t="shared" si="16"/>
        <v>3</v>
      </c>
      <c r="D84" s="335">
        <f t="shared" si="17"/>
        <v>1</v>
      </c>
      <c r="E84" s="336"/>
      <c r="F84" s="335">
        <f t="shared" si="18"/>
        <v>2</v>
      </c>
      <c r="G84" s="336"/>
      <c r="H84" s="221"/>
      <c r="I84" s="221">
        <v>1</v>
      </c>
      <c r="J84" s="221"/>
      <c r="K84" s="221">
        <v>1</v>
      </c>
      <c r="L84" s="221"/>
      <c r="M84" s="221">
        <v>2</v>
      </c>
      <c r="N84" s="221">
        <v>2</v>
      </c>
      <c r="O84" s="221"/>
    </row>
    <row r="85" spans="1:15" x14ac:dyDescent="0.25">
      <c r="A85" s="216">
        <v>10</v>
      </c>
      <c r="B85" s="216" t="s">
        <v>105</v>
      </c>
      <c r="C85" s="217">
        <f t="shared" si="16"/>
        <v>2</v>
      </c>
      <c r="D85" s="335">
        <f t="shared" si="17"/>
        <v>1</v>
      </c>
      <c r="E85" s="336"/>
      <c r="F85" s="335">
        <f t="shared" si="18"/>
        <v>1</v>
      </c>
      <c r="G85" s="336"/>
      <c r="H85" s="221">
        <v>1</v>
      </c>
      <c r="I85" s="221"/>
      <c r="J85" s="221">
        <v>1</v>
      </c>
      <c r="K85" s="221"/>
      <c r="L85" s="221"/>
      <c r="M85" s="221">
        <v>1</v>
      </c>
      <c r="N85" s="221">
        <v>1</v>
      </c>
      <c r="O85" s="221"/>
    </row>
    <row r="86" spans="1:15" x14ac:dyDescent="0.25">
      <c r="A86" s="216">
        <v>11</v>
      </c>
      <c r="B86" s="216" t="s">
        <v>104</v>
      </c>
      <c r="C86" s="217">
        <f t="shared" si="16"/>
        <v>1</v>
      </c>
      <c r="D86" s="335">
        <f t="shared" si="17"/>
        <v>0</v>
      </c>
      <c r="E86" s="336"/>
      <c r="F86" s="335">
        <f t="shared" si="18"/>
        <v>1</v>
      </c>
      <c r="G86" s="336"/>
      <c r="H86" s="221"/>
      <c r="I86" s="221"/>
      <c r="J86" s="221"/>
      <c r="K86" s="221"/>
      <c r="L86" s="221"/>
      <c r="M86" s="221">
        <v>1</v>
      </c>
      <c r="N86" s="221"/>
      <c r="O86" s="221">
        <v>1</v>
      </c>
    </row>
    <row r="87" spans="1:15" x14ac:dyDescent="0.25">
      <c r="A87" s="216">
        <v>12</v>
      </c>
      <c r="B87" s="216" t="s">
        <v>103</v>
      </c>
      <c r="C87" s="217">
        <f t="shared" si="16"/>
        <v>4</v>
      </c>
      <c r="D87" s="335">
        <f t="shared" si="17"/>
        <v>1</v>
      </c>
      <c r="E87" s="336"/>
      <c r="F87" s="335">
        <f t="shared" si="18"/>
        <v>3</v>
      </c>
      <c r="G87" s="336"/>
      <c r="H87" s="221"/>
      <c r="I87" s="221">
        <v>1</v>
      </c>
      <c r="J87" s="221">
        <v>1</v>
      </c>
      <c r="K87" s="221"/>
      <c r="L87" s="221"/>
      <c r="M87" s="221">
        <v>3</v>
      </c>
      <c r="N87" s="221">
        <v>2</v>
      </c>
      <c r="O87" s="221">
        <v>1</v>
      </c>
    </row>
    <row r="88" spans="1:15" x14ac:dyDescent="0.25">
      <c r="A88" s="216">
        <v>13</v>
      </c>
      <c r="B88" s="216" t="s">
        <v>217</v>
      </c>
      <c r="C88" s="217">
        <f t="shared" si="16"/>
        <v>0</v>
      </c>
      <c r="D88" s="335">
        <f t="shared" si="17"/>
        <v>0</v>
      </c>
      <c r="E88" s="336"/>
      <c r="F88" s="335">
        <f t="shared" si="18"/>
        <v>0</v>
      </c>
      <c r="G88" s="336"/>
      <c r="H88" s="221"/>
      <c r="I88" s="221"/>
      <c r="J88" s="221"/>
      <c r="K88" s="221"/>
      <c r="L88" s="221"/>
      <c r="M88" s="221"/>
      <c r="N88" s="221"/>
      <c r="O88" s="221"/>
    </row>
    <row r="89" spans="1:15" x14ac:dyDescent="0.25">
      <c r="A89" s="216">
        <v>14</v>
      </c>
      <c r="B89" s="216" t="s">
        <v>101</v>
      </c>
      <c r="C89" s="217">
        <f t="shared" si="16"/>
        <v>9</v>
      </c>
      <c r="D89" s="335">
        <f t="shared" si="17"/>
        <v>4</v>
      </c>
      <c r="E89" s="336"/>
      <c r="F89" s="335">
        <f t="shared" si="18"/>
        <v>5</v>
      </c>
      <c r="G89" s="336"/>
      <c r="H89" s="221">
        <v>1</v>
      </c>
      <c r="I89" s="221">
        <v>3</v>
      </c>
      <c r="J89" s="221">
        <v>1</v>
      </c>
      <c r="K89" s="221">
        <v>3</v>
      </c>
      <c r="L89" s="221"/>
      <c r="M89" s="221">
        <v>5</v>
      </c>
      <c r="N89" s="221">
        <v>4</v>
      </c>
      <c r="O89" s="221">
        <v>1</v>
      </c>
    </row>
    <row r="90" spans="1:15" x14ac:dyDescent="0.25">
      <c r="A90" s="216">
        <v>15</v>
      </c>
      <c r="B90" s="216" t="s">
        <v>100</v>
      </c>
      <c r="C90" s="217">
        <f t="shared" si="16"/>
        <v>0</v>
      </c>
      <c r="D90" s="335">
        <f t="shared" si="17"/>
        <v>0</v>
      </c>
      <c r="E90" s="336"/>
      <c r="F90" s="335">
        <f t="shared" si="18"/>
        <v>0</v>
      </c>
      <c r="G90" s="336"/>
      <c r="H90" s="221"/>
      <c r="I90" s="221"/>
      <c r="J90" s="221"/>
      <c r="K90" s="221"/>
      <c r="L90" s="221"/>
      <c r="M90" s="221"/>
      <c r="N90" s="221"/>
      <c r="O90" s="221"/>
    </row>
    <row r="91" spans="1:15" x14ac:dyDescent="0.25">
      <c r="A91" s="219"/>
      <c r="B91" s="219" t="s">
        <v>11</v>
      </c>
      <c r="C91" s="217">
        <f t="shared" si="16"/>
        <v>28</v>
      </c>
      <c r="D91" s="333">
        <f>SUM(D76:D90)</f>
        <v>16</v>
      </c>
      <c r="E91" s="334"/>
      <c r="F91" s="333">
        <f>F90+F89+F88+F87+F86+F85+F84+F83+F82+F81+F80+F79+F78+F77+F76</f>
        <v>12</v>
      </c>
      <c r="G91" s="334"/>
      <c r="H91" s="222">
        <f t="shared" ref="H91:O91" si="19">SUM(H76:H90)</f>
        <v>3</v>
      </c>
      <c r="I91" s="222">
        <f t="shared" si="19"/>
        <v>13</v>
      </c>
      <c r="J91" s="222">
        <f t="shared" si="19"/>
        <v>12</v>
      </c>
      <c r="K91" s="222">
        <f t="shared" si="19"/>
        <v>4</v>
      </c>
      <c r="L91" s="222">
        <f t="shared" si="19"/>
        <v>0</v>
      </c>
      <c r="M91" s="222">
        <f t="shared" si="19"/>
        <v>12</v>
      </c>
      <c r="N91" s="222">
        <f t="shared" si="19"/>
        <v>9</v>
      </c>
      <c r="O91" s="222">
        <f t="shared" si="19"/>
        <v>3</v>
      </c>
    </row>
    <row r="92" spans="1:15" x14ac:dyDescent="0.25">
      <c r="A92" s="333" t="s">
        <v>57</v>
      </c>
      <c r="B92" s="339"/>
      <c r="C92" s="339"/>
      <c r="D92" s="339"/>
      <c r="E92" s="339"/>
      <c r="F92" s="339"/>
      <c r="G92" s="339"/>
      <c r="H92" s="339"/>
      <c r="I92" s="339"/>
      <c r="J92" s="339"/>
      <c r="K92" s="339"/>
      <c r="L92" s="339"/>
      <c r="M92" s="339"/>
      <c r="N92" s="339"/>
      <c r="O92" s="339"/>
    </row>
    <row r="93" spans="1:15" x14ac:dyDescent="0.25">
      <c r="A93" s="216">
        <v>1</v>
      </c>
      <c r="B93" s="216" t="s">
        <v>114</v>
      </c>
      <c r="C93" s="217">
        <f t="shared" ref="C93:C108" si="20">D93+F93</f>
        <v>1</v>
      </c>
      <c r="D93" s="335">
        <f t="shared" ref="D93:D108" si="21">SUM(H93:I93)</f>
        <v>1</v>
      </c>
      <c r="E93" s="336"/>
      <c r="F93" s="335">
        <f t="shared" ref="F93:F107" si="22">SUM(L93:M93)</f>
        <v>0</v>
      </c>
      <c r="G93" s="336"/>
      <c r="H93" s="218"/>
      <c r="I93" s="218">
        <v>1</v>
      </c>
      <c r="J93" s="218">
        <v>1</v>
      </c>
      <c r="K93" s="218"/>
      <c r="L93" s="218"/>
      <c r="M93" s="218"/>
      <c r="N93" s="218"/>
      <c r="O93" s="218"/>
    </row>
    <row r="94" spans="1:15" x14ac:dyDescent="0.25">
      <c r="A94" s="216">
        <v>2</v>
      </c>
      <c r="B94" s="216" t="s">
        <v>113</v>
      </c>
      <c r="C94" s="217">
        <f t="shared" si="20"/>
        <v>1</v>
      </c>
      <c r="D94" s="335">
        <f t="shared" si="21"/>
        <v>0</v>
      </c>
      <c r="E94" s="336"/>
      <c r="F94" s="335">
        <f t="shared" si="22"/>
        <v>1</v>
      </c>
      <c r="G94" s="336"/>
      <c r="H94" s="218"/>
      <c r="I94" s="218"/>
      <c r="J94" s="218"/>
      <c r="K94" s="218"/>
      <c r="L94" s="218"/>
      <c r="M94" s="218">
        <v>1</v>
      </c>
      <c r="N94" s="218">
        <v>1</v>
      </c>
      <c r="O94" s="218"/>
    </row>
    <row r="95" spans="1:15" x14ac:dyDescent="0.25">
      <c r="A95" s="216">
        <v>3</v>
      </c>
      <c r="B95" s="216" t="s">
        <v>112</v>
      </c>
      <c r="C95" s="217">
        <f t="shared" si="20"/>
        <v>0</v>
      </c>
      <c r="D95" s="335">
        <f t="shared" si="21"/>
        <v>0</v>
      </c>
      <c r="E95" s="336"/>
      <c r="F95" s="335">
        <f t="shared" si="22"/>
        <v>0</v>
      </c>
      <c r="G95" s="336"/>
      <c r="H95" s="218"/>
      <c r="I95" s="218"/>
      <c r="J95" s="218"/>
      <c r="K95" s="218"/>
      <c r="L95" s="218"/>
      <c r="M95" s="218"/>
      <c r="N95" s="218"/>
      <c r="O95" s="218"/>
    </row>
    <row r="96" spans="1:15" x14ac:dyDescent="0.25">
      <c r="A96" s="216">
        <v>4</v>
      </c>
      <c r="B96" s="216" t="s">
        <v>111</v>
      </c>
      <c r="C96" s="217">
        <f t="shared" si="20"/>
        <v>0</v>
      </c>
      <c r="D96" s="335">
        <f t="shared" si="21"/>
        <v>0</v>
      </c>
      <c r="E96" s="336"/>
      <c r="F96" s="335">
        <f t="shared" si="22"/>
        <v>0</v>
      </c>
      <c r="G96" s="336"/>
      <c r="H96" s="218"/>
      <c r="I96" s="218"/>
      <c r="J96" s="218"/>
      <c r="K96" s="218"/>
      <c r="L96" s="218"/>
      <c r="M96" s="218"/>
      <c r="N96" s="218"/>
      <c r="O96" s="218"/>
    </row>
    <row r="97" spans="1:15" x14ac:dyDescent="0.25">
      <c r="A97" s="216">
        <v>5</v>
      </c>
      <c r="B97" s="216" t="s">
        <v>110</v>
      </c>
      <c r="C97" s="217">
        <f t="shared" si="20"/>
        <v>0</v>
      </c>
      <c r="D97" s="335">
        <f t="shared" si="21"/>
        <v>0</v>
      </c>
      <c r="E97" s="336"/>
      <c r="F97" s="335">
        <f t="shared" si="22"/>
        <v>0</v>
      </c>
      <c r="G97" s="336"/>
      <c r="H97" s="218"/>
      <c r="I97" s="218"/>
      <c r="J97" s="218"/>
      <c r="K97" s="218"/>
      <c r="L97" s="218"/>
      <c r="M97" s="218"/>
      <c r="N97" s="218"/>
      <c r="O97" s="218"/>
    </row>
    <row r="98" spans="1:15" x14ac:dyDescent="0.25">
      <c r="A98" s="216">
        <v>6</v>
      </c>
      <c r="B98" s="216" t="s">
        <v>109</v>
      </c>
      <c r="C98" s="217">
        <f t="shared" si="20"/>
        <v>1</v>
      </c>
      <c r="D98" s="335">
        <f t="shared" si="21"/>
        <v>0</v>
      </c>
      <c r="E98" s="336"/>
      <c r="F98" s="335">
        <f t="shared" si="22"/>
        <v>1</v>
      </c>
      <c r="G98" s="336"/>
      <c r="H98" s="218"/>
      <c r="I98" s="218"/>
      <c r="J98" s="218"/>
      <c r="K98" s="218"/>
      <c r="L98" s="218"/>
      <c r="M98" s="218">
        <v>1</v>
      </c>
      <c r="N98" s="218">
        <v>1</v>
      </c>
      <c r="O98" s="218"/>
    </row>
    <row r="99" spans="1:15" x14ac:dyDescent="0.25">
      <c r="A99" s="216">
        <v>7</v>
      </c>
      <c r="B99" s="216" t="s">
        <v>108</v>
      </c>
      <c r="C99" s="217">
        <f t="shared" si="20"/>
        <v>0</v>
      </c>
      <c r="D99" s="335">
        <f t="shared" si="21"/>
        <v>0</v>
      </c>
      <c r="E99" s="336"/>
      <c r="F99" s="335">
        <f t="shared" si="22"/>
        <v>0</v>
      </c>
      <c r="G99" s="336"/>
      <c r="H99" s="218"/>
      <c r="I99" s="218"/>
      <c r="J99" s="218"/>
      <c r="K99" s="218"/>
      <c r="L99" s="218"/>
      <c r="M99" s="218"/>
      <c r="N99" s="218"/>
      <c r="O99" s="218"/>
    </row>
    <row r="100" spans="1:15" x14ac:dyDescent="0.25">
      <c r="A100" s="216">
        <v>8</v>
      </c>
      <c r="B100" s="216" t="s">
        <v>218</v>
      </c>
      <c r="C100" s="217">
        <f t="shared" si="20"/>
        <v>0</v>
      </c>
      <c r="D100" s="335">
        <f t="shared" si="21"/>
        <v>0</v>
      </c>
      <c r="E100" s="336"/>
      <c r="F100" s="335">
        <f t="shared" si="22"/>
        <v>0</v>
      </c>
      <c r="G100" s="336"/>
      <c r="H100" s="218"/>
      <c r="I100" s="218"/>
      <c r="J100" s="218"/>
      <c r="K100" s="218"/>
      <c r="L100" s="218"/>
      <c r="M100" s="218"/>
      <c r="N100" s="218"/>
      <c r="O100" s="218"/>
    </row>
    <row r="101" spans="1:15" x14ac:dyDescent="0.25">
      <c r="A101" s="216">
        <v>9</v>
      </c>
      <c r="B101" s="216" t="s">
        <v>106</v>
      </c>
      <c r="C101" s="217">
        <f t="shared" si="20"/>
        <v>0</v>
      </c>
      <c r="D101" s="335">
        <f t="shared" si="21"/>
        <v>0</v>
      </c>
      <c r="E101" s="336"/>
      <c r="F101" s="335">
        <f t="shared" si="22"/>
        <v>0</v>
      </c>
      <c r="G101" s="336"/>
      <c r="H101" s="218"/>
      <c r="I101" s="218"/>
      <c r="J101" s="218"/>
      <c r="K101" s="218"/>
      <c r="L101" s="218"/>
      <c r="M101" s="218"/>
      <c r="N101" s="218"/>
      <c r="O101" s="218"/>
    </row>
    <row r="102" spans="1:15" x14ac:dyDescent="0.25">
      <c r="A102" s="216">
        <v>10</v>
      </c>
      <c r="B102" s="216" t="s">
        <v>105</v>
      </c>
      <c r="C102" s="217">
        <f t="shared" si="20"/>
        <v>1</v>
      </c>
      <c r="D102" s="335">
        <f t="shared" si="21"/>
        <v>1</v>
      </c>
      <c r="E102" s="336"/>
      <c r="F102" s="335">
        <f t="shared" si="22"/>
        <v>0</v>
      </c>
      <c r="G102" s="336"/>
      <c r="H102" s="218">
        <v>1</v>
      </c>
      <c r="I102" s="218"/>
      <c r="J102" s="218">
        <v>1</v>
      </c>
      <c r="K102" s="218"/>
      <c r="L102" s="218"/>
      <c r="M102" s="218"/>
      <c r="N102" s="218"/>
      <c r="O102" s="218"/>
    </row>
    <row r="103" spans="1:15" x14ac:dyDescent="0.25">
      <c r="A103" s="216">
        <v>11</v>
      </c>
      <c r="B103" s="216" t="s">
        <v>104</v>
      </c>
      <c r="C103" s="217">
        <f t="shared" si="20"/>
        <v>4</v>
      </c>
      <c r="D103" s="335">
        <f t="shared" si="21"/>
        <v>3</v>
      </c>
      <c r="E103" s="336"/>
      <c r="F103" s="335">
        <f t="shared" si="22"/>
        <v>1</v>
      </c>
      <c r="G103" s="336"/>
      <c r="H103" s="218">
        <v>1</v>
      </c>
      <c r="I103" s="218">
        <v>2</v>
      </c>
      <c r="J103" s="218">
        <v>3</v>
      </c>
      <c r="K103" s="218"/>
      <c r="L103" s="218"/>
      <c r="M103" s="218">
        <v>1</v>
      </c>
      <c r="N103" s="218">
        <v>1</v>
      </c>
      <c r="O103" s="218"/>
    </row>
    <row r="104" spans="1:15" x14ac:dyDescent="0.25">
      <c r="A104" s="216">
        <v>12</v>
      </c>
      <c r="B104" s="216" t="s">
        <v>103</v>
      </c>
      <c r="C104" s="217">
        <f t="shared" si="20"/>
        <v>1</v>
      </c>
      <c r="D104" s="335">
        <f t="shared" si="21"/>
        <v>0</v>
      </c>
      <c r="E104" s="336"/>
      <c r="F104" s="335">
        <f t="shared" si="22"/>
        <v>1</v>
      </c>
      <c r="G104" s="336"/>
      <c r="H104" s="218"/>
      <c r="I104" s="218"/>
      <c r="J104" s="218"/>
      <c r="K104" s="218"/>
      <c r="L104" s="218"/>
      <c r="M104" s="218">
        <v>1</v>
      </c>
      <c r="N104" s="218">
        <v>1</v>
      </c>
      <c r="O104" s="218"/>
    </row>
    <row r="105" spans="1:15" x14ac:dyDescent="0.25">
      <c r="A105" s="216">
        <v>13</v>
      </c>
      <c r="B105" s="216" t="s">
        <v>217</v>
      </c>
      <c r="C105" s="217">
        <f t="shared" si="20"/>
        <v>0</v>
      </c>
      <c r="D105" s="335">
        <f t="shared" si="21"/>
        <v>0</v>
      </c>
      <c r="E105" s="336"/>
      <c r="F105" s="335">
        <f t="shared" si="22"/>
        <v>0</v>
      </c>
      <c r="G105" s="336"/>
      <c r="H105" s="218"/>
      <c r="I105" s="218"/>
      <c r="J105" s="218"/>
      <c r="K105" s="218"/>
      <c r="L105" s="218"/>
      <c r="M105" s="218"/>
      <c r="N105" s="218"/>
      <c r="O105" s="218"/>
    </row>
    <row r="106" spans="1:15" x14ac:dyDescent="0.25">
      <c r="A106" s="216">
        <v>14</v>
      </c>
      <c r="B106" s="216" t="s">
        <v>101</v>
      </c>
      <c r="C106" s="217">
        <f t="shared" si="20"/>
        <v>12</v>
      </c>
      <c r="D106" s="335">
        <f t="shared" si="21"/>
        <v>7</v>
      </c>
      <c r="E106" s="336"/>
      <c r="F106" s="335">
        <f t="shared" si="22"/>
        <v>5</v>
      </c>
      <c r="G106" s="336"/>
      <c r="H106" s="218">
        <v>3</v>
      </c>
      <c r="I106" s="218">
        <v>4</v>
      </c>
      <c r="J106" s="218">
        <v>3</v>
      </c>
      <c r="K106" s="218">
        <v>4</v>
      </c>
      <c r="L106" s="218">
        <v>1</v>
      </c>
      <c r="M106" s="218">
        <v>4</v>
      </c>
      <c r="N106" s="218">
        <v>3</v>
      </c>
      <c r="O106" s="218">
        <v>2</v>
      </c>
    </row>
    <row r="107" spans="1:15" x14ac:dyDescent="0.25">
      <c r="A107" s="216">
        <v>15</v>
      </c>
      <c r="B107" s="216" t="s">
        <v>100</v>
      </c>
      <c r="C107" s="217">
        <f t="shared" si="20"/>
        <v>0</v>
      </c>
      <c r="D107" s="335">
        <f t="shared" si="21"/>
        <v>0</v>
      </c>
      <c r="E107" s="336"/>
      <c r="F107" s="335">
        <f t="shared" si="22"/>
        <v>0</v>
      </c>
      <c r="G107" s="336"/>
      <c r="H107" s="218"/>
      <c r="I107" s="218"/>
      <c r="J107" s="218"/>
      <c r="K107" s="218"/>
      <c r="L107" s="218"/>
      <c r="M107" s="218"/>
      <c r="N107" s="218"/>
      <c r="O107" s="218"/>
    </row>
    <row r="108" spans="1:15" x14ac:dyDescent="0.25">
      <c r="A108" s="219"/>
      <c r="B108" s="219" t="s">
        <v>11</v>
      </c>
      <c r="C108" s="217">
        <f t="shared" si="20"/>
        <v>21</v>
      </c>
      <c r="D108" s="335">
        <f t="shared" si="21"/>
        <v>12</v>
      </c>
      <c r="E108" s="336"/>
      <c r="F108" s="333">
        <f>SUM(F93:F107)</f>
        <v>9</v>
      </c>
      <c r="G108" s="334"/>
      <c r="H108" s="217">
        <f t="shared" ref="H108:O108" si="23">SUM(H93:H107)</f>
        <v>5</v>
      </c>
      <c r="I108" s="217">
        <f t="shared" si="23"/>
        <v>7</v>
      </c>
      <c r="J108" s="217">
        <f t="shared" si="23"/>
        <v>8</v>
      </c>
      <c r="K108" s="217">
        <f t="shared" si="23"/>
        <v>4</v>
      </c>
      <c r="L108" s="217">
        <f t="shared" si="23"/>
        <v>1</v>
      </c>
      <c r="M108" s="217">
        <f t="shared" si="23"/>
        <v>8</v>
      </c>
      <c r="N108" s="217">
        <f t="shared" si="23"/>
        <v>7</v>
      </c>
      <c r="O108" s="217">
        <f t="shared" si="23"/>
        <v>2</v>
      </c>
    </row>
    <row r="109" spans="1:15" x14ac:dyDescent="0.25">
      <c r="A109" s="333" t="s">
        <v>58</v>
      </c>
      <c r="B109" s="339"/>
      <c r="C109" s="339"/>
      <c r="D109" s="339"/>
      <c r="E109" s="339"/>
      <c r="F109" s="339"/>
      <c r="G109" s="339"/>
      <c r="H109" s="339"/>
      <c r="I109" s="339"/>
      <c r="J109" s="339"/>
      <c r="K109" s="339"/>
      <c r="L109" s="339"/>
      <c r="M109" s="339"/>
      <c r="N109" s="339"/>
      <c r="O109" s="339"/>
    </row>
    <row r="110" spans="1:15" x14ac:dyDescent="0.25">
      <c r="A110" s="216">
        <v>1</v>
      </c>
      <c r="B110" s="216" t="s">
        <v>114</v>
      </c>
      <c r="C110" s="217">
        <f t="shared" ref="C110:C125" si="24">D110+F110</f>
        <v>0</v>
      </c>
      <c r="D110" s="335">
        <f t="shared" ref="D110:D124" si="25">SUM(H110:I110)</f>
        <v>0</v>
      </c>
      <c r="E110" s="336"/>
      <c r="F110" s="335">
        <f t="shared" ref="F110:F124" si="26">SUM(L110:M110)</f>
        <v>0</v>
      </c>
      <c r="G110" s="336"/>
      <c r="H110" s="218"/>
      <c r="I110" s="218"/>
      <c r="J110" s="218"/>
      <c r="K110" s="218"/>
      <c r="L110" s="218"/>
      <c r="M110" s="218"/>
      <c r="N110" s="218"/>
      <c r="O110" s="218"/>
    </row>
    <row r="111" spans="1:15" x14ac:dyDescent="0.25">
      <c r="A111" s="216">
        <v>2</v>
      </c>
      <c r="B111" s="216" t="s">
        <v>113</v>
      </c>
      <c r="C111" s="217">
        <f t="shared" si="24"/>
        <v>0</v>
      </c>
      <c r="D111" s="335">
        <f t="shared" si="25"/>
        <v>0</v>
      </c>
      <c r="E111" s="336"/>
      <c r="F111" s="335">
        <f t="shared" si="26"/>
        <v>0</v>
      </c>
      <c r="G111" s="336"/>
      <c r="H111" s="218"/>
      <c r="I111" s="218"/>
      <c r="J111" s="218"/>
      <c r="K111" s="218"/>
      <c r="L111" s="218"/>
      <c r="M111" s="218"/>
      <c r="N111" s="218"/>
      <c r="O111" s="218"/>
    </row>
    <row r="112" spans="1:15" x14ac:dyDescent="0.25">
      <c r="A112" s="216">
        <v>3</v>
      </c>
      <c r="B112" s="216" t="s">
        <v>112</v>
      </c>
      <c r="C112" s="217">
        <f t="shared" si="24"/>
        <v>0</v>
      </c>
      <c r="D112" s="335">
        <f t="shared" si="25"/>
        <v>0</v>
      </c>
      <c r="E112" s="336"/>
      <c r="F112" s="335">
        <f t="shared" si="26"/>
        <v>0</v>
      </c>
      <c r="G112" s="336"/>
      <c r="H112" s="218"/>
      <c r="I112" s="218"/>
      <c r="J112" s="218"/>
      <c r="K112" s="218"/>
      <c r="L112" s="218"/>
      <c r="M112" s="218"/>
      <c r="N112" s="218"/>
      <c r="O112" s="218"/>
    </row>
    <row r="113" spans="1:15" x14ac:dyDescent="0.25">
      <c r="A113" s="216">
        <v>4</v>
      </c>
      <c r="B113" s="216" t="s">
        <v>111</v>
      </c>
      <c r="C113" s="217">
        <f t="shared" si="24"/>
        <v>0</v>
      </c>
      <c r="D113" s="335">
        <f t="shared" si="25"/>
        <v>0</v>
      </c>
      <c r="E113" s="336"/>
      <c r="F113" s="335">
        <f t="shared" si="26"/>
        <v>0</v>
      </c>
      <c r="G113" s="336"/>
      <c r="H113" s="218"/>
      <c r="I113" s="218"/>
      <c r="J113" s="218"/>
      <c r="K113" s="218"/>
      <c r="L113" s="218"/>
      <c r="M113" s="218"/>
      <c r="N113" s="218"/>
      <c r="O113" s="218"/>
    </row>
    <row r="114" spans="1:15" x14ac:dyDescent="0.25">
      <c r="A114" s="216">
        <v>5</v>
      </c>
      <c r="B114" s="216" t="s">
        <v>110</v>
      </c>
      <c r="C114" s="217">
        <f t="shared" si="24"/>
        <v>0</v>
      </c>
      <c r="D114" s="335">
        <f t="shared" si="25"/>
        <v>0</v>
      </c>
      <c r="E114" s="336"/>
      <c r="F114" s="335">
        <f t="shared" si="26"/>
        <v>0</v>
      </c>
      <c r="G114" s="336"/>
      <c r="H114" s="218"/>
      <c r="I114" s="218"/>
      <c r="J114" s="218"/>
      <c r="K114" s="218"/>
      <c r="L114" s="218"/>
      <c r="M114" s="218"/>
      <c r="N114" s="218"/>
      <c r="O114" s="218"/>
    </row>
    <row r="115" spans="1:15" x14ac:dyDescent="0.25">
      <c r="A115" s="216">
        <v>6</v>
      </c>
      <c r="B115" s="216" t="s">
        <v>109</v>
      </c>
      <c r="C115" s="217">
        <f t="shared" si="24"/>
        <v>0</v>
      </c>
      <c r="D115" s="335">
        <f t="shared" si="25"/>
        <v>0</v>
      </c>
      <c r="E115" s="336"/>
      <c r="F115" s="335">
        <f t="shared" si="26"/>
        <v>0</v>
      </c>
      <c r="G115" s="336"/>
      <c r="H115" s="218"/>
      <c r="I115" s="218"/>
      <c r="J115" s="218"/>
      <c r="K115" s="218"/>
      <c r="L115" s="218"/>
      <c r="M115" s="218"/>
      <c r="N115" s="218"/>
      <c r="O115" s="218"/>
    </row>
    <row r="116" spans="1:15" x14ac:dyDescent="0.25">
      <c r="A116" s="216">
        <v>7</v>
      </c>
      <c r="B116" s="216" t="s">
        <v>108</v>
      </c>
      <c r="C116" s="217">
        <f t="shared" si="24"/>
        <v>0</v>
      </c>
      <c r="D116" s="335">
        <f t="shared" si="25"/>
        <v>0</v>
      </c>
      <c r="E116" s="336"/>
      <c r="F116" s="335">
        <f t="shared" si="26"/>
        <v>0</v>
      </c>
      <c r="G116" s="336"/>
      <c r="H116" s="218"/>
      <c r="I116" s="218"/>
      <c r="J116" s="218"/>
      <c r="K116" s="218"/>
      <c r="L116" s="218"/>
      <c r="M116" s="218"/>
      <c r="N116" s="218"/>
      <c r="O116" s="218"/>
    </row>
    <row r="117" spans="1:15" x14ac:dyDescent="0.25">
      <c r="A117" s="216">
        <v>8</v>
      </c>
      <c r="B117" s="216" t="s">
        <v>218</v>
      </c>
      <c r="C117" s="217">
        <f t="shared" si="24"/>
        <v>0</v>
      </c>
      <c r="D117" s="335">
        <f t="shared" si="25"/>
        <v>0</v>
      </c>
      <c r="E117" s="336"/>
      <c r="F117" s="335">
        <f t="shared" si="26"/>
        <v>0</v>
      </c>
      <c r="G117" s="336"/>
      <c r="H117" s="218"/>
      <c r="I117" s="218"/>
      <c r="J117" s="218"/>
      <c r="K117" s="218"/>
      <c r="L117" s="218"/>
      <c r="M117" s="218"/>
      <c r="N117" s="218"/>
      <c r="O117" s="218"/>
    </row>
    <row r="118" spans="1:15" x14ac:dyDescent="0.25">
      <c r="A118" s="216">
        <v>9</v>
      </c>
      <c r="B118" s="216" t="s">
        <v>106</v>
      </c>
      <c r="C118" s="217">
        <f t="shared" si="24"/>
        <v>0</v>
      </c>
      <c r="D118" s="335">
        <f t="shared" si="25"/>
        <v>0</v>
      </c>
      <c r="E118" s="336"/>
      <c r="F118" s="335">
        <f t="shared" si="26"/>
        <v>0</v>
      </c>
      <c r="G118" s="336"/>
      <c r="H118" s="218"/>
      <c r="I118" s="218"/>
      <c r="J118" s="218"/>
      <c r="K118" s="218"/>
      <c r="L118" s="218"/>
      <c r="M118" s="218"/>
      <c r="N118" s="218"/>
      <c r="O118" s="218"/>
    </row>
    <row r="119" spans="1:15" x14ac:dyDescent="0.25">
      <c r="A119" s="216">
        <v>10</v>
      </c>
      <c r="B119" s="216" t="s">
        <v>105</v>
      </c>
      <c r="C119" s="217">
        <f t="shared" si="24"/>
        <v>1</v>
      </c>
      <c r="D119" s="335">
        <f t="shared" si="25"/>
        <v>0</v>
      </c>
      <c r="E119" s="336"/>
      <c r="F119" s="335">
        <f t="shared" si="26"/>
        <v>1</v>
      </c>
      <c r="G119" s="336"/>
      <c r="H119" s="218"/>
      <c r="I119" s="218"/>
      <c r="J119" s="218"/>
      <c r="K119" s="218"/>
      <c r="L119" s="218">
        <v>1</v>
      </c>
      <c r="M119" s="218"/>
      <c r="N119" s="218">
        <v>1</v>
      </c>
      <c r="O119" s="218"/>
    </row>
    <row r="120" spans="1:15" x14ac:dyDescent="0.25">
      <c r="A120" s="216">
        <v>11</v>
      </c>
      <c r="B120" s="216" t="s">
        <v>104</v>
      </c>
      <c r="C120" s="217">
        <f t="shared" si="24"/>
        <v>0</v>
      </c>
      <c r="D120" s="335">
        <f t="shared" si="25"/>
        <v>0</v>
      </c>
      <c r="E120" s="336"/>
      <c r="F120" s="335">
        <f t="shared" si="26"/>
        <v>0</v>
      </c>
      <c r="G120" s="336"/>
      <c r="H120" s="218"/>
      <c r="I120" s="218"/>
      <c r="J120" s="218"/>
      <c r="K120" s="218"/>
      <c r="L120" s="218"/>
      <c r="M120" s="218"/>
      <c r="N120" s="218"/>
      <c r="O120" s="218"/>
    </row>
    <row r="121" spans="1:15" x14ac:dyDescent="0.25">
      <c r="A121" s="216">
        <v>12</v>
      </c>
      <c r="B121" s="216" t="s">
        <v>103</v>
      </c>
      <c r="C121" s="217">
        <f t="shared" si="24"/>
        <v>2</v>
      </c>
      <c r="D121" s="335">
        <f t="shared" si="25"/>
        <v>1</v>
      </c>
      <c r="E121" s="336"/>
      <c r="F121" s="335">
        <f t="shared" si="26"/>
        <v>1</v>
      </c>
      <c r="G121" s="336"/>
      <c r="H121" s="218">
        <v>1</v>
      </c>
      <c r="I121" s="218"/>
      <c r="J121" s="218">
        <v>1</v>
      </c>
      <c r="K121" s="218"/>
      <c r="L121" s="218"/>
      <c r="M121" s="218">
        <v>1</v>
      </c>
      <c r="N121" s="218"/>
      <c r="O121" s="218">
        <v>1</v>
      </c>
    </row>
    <row r="122" spans="1:15" x14ac:dyDescent="0.25">
      <c r="A122" s="216">
        <v>13</v>
      </c>
      <c r="B122" s="216" t="s">
        <v>217</v>
      </c>
      <c r="C122" s="217">
        <f t="shared" si="24"/>
        <v>0</v>
      </c>
      <c r="D122" s="335">
        <f t="shared" si="25"/>
        <v>0</v>
      </c>
      <c r="E122" s="336"/>
      <c r="F122" s="335">
        <f t="shared" si="26"/>
        <v>0</v>
      </c>
      <c r="G122" s="336"/>
      <c r="H122" s="218"/>
      <c r="I122" s="218"/>
      <c r="J122" s="218"/>
      <c r="K122" s="218"/>
      <c r="L122" s="218"/>
      <c r="M122" s="218"/>
      <c r="N122" s="218"/>
      <c r="O122" s="218"/>
    </row>
    <row r="123" spans="1:15" x14ac:dyDescent="0.25">
      <c r="A123" s="216">
        <v>14</v>
      </c>
      <c r="B123" s="216" t="s">
        <v>101</v>
      </c>
      <c r="C123" s="217">
        <f t="shared" si="24"/>
        <v>7</v>
      </c>
      <c r="D123" s="335">
        <f t="shared" si="25"/>
        <v>5</v>
      </c>
      <c r="E123" s="336"/>
      <c r="F123" s="335">
        <f t="shared" si="26"/>
        <v>2</v>
      </c>
      <c r="G123" s="336"/>
      <c r="H123" s="218">
        <v>1</v>
      </c>
      <c r="I123" s="218">
        <v>4</v>
      </c>
      <c r="J123" s="218">
        <v>4</v>
      </c>
      <c r="K123" s="218">
        <v>1</v>
      </c>
      <c r="L123" s="218"/>
      <c r="M123" s="218">
        <v>2</v>
      </c>
      <c r="N123" s="218">
        <v>2</v>
      </c>
      <c r="O123" s="218"/>
    </row>
    <row r="124" spans="1:15" x14ac:dyDescent="0.25">
      <c r="A124" s="216">
        <v>15</v>
      </c>
      <c r="B124" s="216" t="s">
        <v>100</v>
      </c>
      <c r="C124" s="217">
        <f t="shared" si="24"/>
        <v>0</v>
      </c>
      <c r="D124" s="335">
        <f t="shared" si="25"/>
        <v>0</v>
      </c>
      <c r="E124" s="336"/>
      <c r="F124" s="335">
        <f t="shared" si="26"/>
        <v>0</v>
      </c>
      <c r="G124" s="336"/>
      <c r="H124" s="218"/>
      <c r="I124" s="218"/>
      <c r="J124" s="218"/>
      <c r="K124" s="218"/>
      <c r="L124" s="218"/>
      <c r="M124" s="218"/>
      <c r="N124" s="218"/>
      <c r="O124" s="218"/>
    </row>
    <row r="125" spans="1:15" s="220" customFormat="1" ht="14.25" x14ac:dyDescent="0.2">
      <c r="A125" s="219"/>
      <c r="B125" s="219" t="s">
        <v>11</v>
      </c>
      <c r="C125" s="217">
        <f t="shared" si="24"/>
        <v>10</v>
      </c>
      <c r="D125" s="333">
        <f>SUM(D110:D124)</f>
        <v>6</v>
      </c>
      <c r="E125" s="334"/>
      <c r="F125" s="333">
        <f>SUM(F110:F124)</f>
        <v>4</v>
      </c>
      <c r="G125" s="334"/>
      <c r="H125" s="217">
        <f t="shared" ref="H125:O125" si="27">SUM(H110:H124)</f>
        <v>2</v>
      </c>
      <c r="I125" s="217">
        <f t="shared" si="27"/>
        <v>4</v>
      </c>
      <c r="J125" s="217">
        <f t="shared" si="27"/>
        <v>5</v>
      </c>
      <c r="K125" s="217">
        <f t="shared" si="27"/>
        <v>1</v>
      </c>
      <c r="L125" s="217">
        <f t="shared" si="27"/>
        <v>1</v>
      </c>
      <c r="M125" s="217">
        <f t="shared" si="27"/>
        <v>3</v>
      </c>
      <c r="N125" s="217">
        <f t="shared" si="27"/>
        <v>3</v>
      </c>
      <c r="O125" s="217">
        <f t="shared" si="27"/>
        <v>1</v>
      </c>
    </row>
    <row r="126" spans="1:15" x14ac:dyDescent="0.25">
      <c r="A126" s="333" t="s">
        <v>59</v>
      </c>
      <c r="B126" s="339"/>
      <c r="C126" s="339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  <c r="N126" s="339"/>
      <c r="O126" s="339"/>
    </row>
    <row r="127" spans="1:15" x14ac:dyDescent="0.25">
      <c r="A127" s="224">
        <v>1</v>
      </c>
      <c r="B127" s="225" t="s">
        <v>114</v>
      </c>
      <c r="C127" s="217">
        <f t="shared" ref="C127:C142" si="28">D127+F127</f>
        <v>1</v>
      </c>
      <c r="D127" s="335">
        <f t="shared" ref="D127:D141" si="29">SUM(H127:I127)</f>
        <v>0</v>
      </c>
      <c r="E127" s="336"/>
      <c r="F127" s="335">
        <f t="shared" ref="F127:F141" si="30">SUM(L127:M127)</f>
        <v>1</v>
      </c>
      <c r="G127" s="336"/>
      <c r="H127" s="218"/>
      <c r="I127" s="218"/>
      <c r="J127" s="218"/>
      <c r="K127" s="218"/>
      <c r="L127" s="218"/>
      <c r="M127" s="218">
        <v>1</v>
      </c>
      <c r="N127" s="218"/>
      <c r="O127" s="218">
        <v>1</v>
      </c>
    </row>
    <row r="128" spans="1:15" x14ac:dyDescent="0.25">
      <c r="A128" s="216">
        <v>2</v>
      </c>
      <c r="B128" s="216" t="s">
        <v>113</v>
      </c>
      <c r="C128" s="217">
        <f t="shared" si="28"/>
        <v>6</v>
      </c>
      <c r="D128" s="335">
        <f t="shared" si="29"/>
        <v>6</v>
      </c>
      <c r="E128" s="336"/>
      <c r="F128" s="335">
        <f t="shared" si="30"/>
        <v>0</v>
      </c>
      <c r="G128" s="336"/>
      <c r="H128" s="218"/>
      <c r="I128" s="218">
        <v>6</v>
      </c>
      <c r="J128" s="218"/>
      <c r="K128" s="218">
        <v>6</v>
      </c>
      <c r="L128" s="218"/>
      <c r="M128" s="218"/>
      <c r="N128" s="218"/>
      <c r="O128" s="218"/>
    </row>
    <row r="129" spans="1:15" x14ac:dyDescent="0.25">
      <c r="A129" s="216">
        <v>3</v>
      </c>
      <c r="B129" s="216" t="s">
        <v>112</v>
      </c>
      <c r="C129" s="217">
        <f t="shared" si="28"/>
        <v>0</v>
      </c>
      <c r="D129" s="335">
        <f t="shared" si="29"/>
        <v>0</v>
      </c>
      <c r="E129" s="336"/>
      <c r="F129" s="335">
        <f t="shared" si="30"/>
        <v>0</v>
      </c>
      <c r="G129" s="336"/>
      <c r="H129" s="218"/>
      <c r="I129" s="218"/>
      <c r="J129" s="218"/>
      <c r="K129" s="218"/>
      <c r="L129" s="218"/>
      <c r="M129" s="218"/>
      <c r="N129" s="218"/>
      <c r="O129" s="218"/>
    </row>
    <row r="130" spans="1:15" x14ac:dyDescent="0.25">
      <c r="A130" s="216">
        <v>4</v>
      </c>
      <c r="B130" s="216" t="s">
        <v>111</v>
      </c>
      <c r="C130" s="217">
        <f t="shared" si="28"/>
        <v>2</v>
      </c>
      <c r="D130" s="335">
        <f t="shared" si="29"/>
        <v>2</v>
      </c>
      <c r="E130" s="336"/>
      <c r="F130" s="335">
        <f t="shared" si="30"/>
        <v>0</v>
      </c>
      <c r="G130" s="336"/>
      <c r="H130" s="218">
        <v>1</v>
      </c>
      <c r="I130" s="218">
        <v>1</v>
      </c>
      <c r="J130" s="218"/>
      <c r="K130" s="218">
        <v>2</v>
      </c>
      <c r="L130" s="218"/>
      <c r="M130" s="218"/>
      <c r="N130" s="218"/>
      <c r="O130" s="218"/>
    </row>
    <row r="131" spans="1:15" x14ac:dyDescent="0.25">
      <c r="A131" s="216">
        <v>5</v>
      </c>
      <c r="B131" s="216" t="s">
        <v>110</v>
      </c>
      <c r="C131" s="217">
        <f t="shared" si="28"/>
        <v>1</v>
      </c>
      <c r="D131" s="335">
        <f t="shared" si="29"/>
        <v>1</v>
      </c>
      <c r="E131" s="336"/>
      <c r="F131" s="335">
        <f t="shared" si="30"/>
        <v>0</v>
      </c>
      <c r="G131" s="336"/>
      <c r="H131" s="218"/>
      <c r="I131" s="218">
        <v>1</v>
      </c>
      <c r="J131" s="218"/>
      <c r="K131" s="218">
        <v>1</v>
      </c>
      <c r="L131" s="218"/>
      <c r="M131" s="218"/>
      <c r="N131" s="218"/>
      <c r="O131" s="218"/>
    </row>
    <row r="132" spans="1:15" x14ac:dyDescent="0.25">
      <c r="A132" s="216">
        <v>6</v>
      </c>
      <c r="B132" s="216" t="s">
        <v>109</v>
      </c>
      <c r="C132" s="217">
        <f t="shared" si="28"/>
        <v>0</v>
      </c>
      <c r="D132" s="335">
        <f t="shared" si="29"/>
        <v>0</v>
      </c>
      <c r="E132" s="336"/>
      <c r="F132" s="335">
        <f t="shared" si="30"/>
        <v>0</v>
      </c>
      <c r="G132" s="336"/>
      <c r="H132" s="218"/>
      <c r="I132" s="218"/>
      <c r="J132" s="218"/>
      <c r="K132" s="218"/>
      <c r="L132" s="218"/>
      <c r="M132" s="218"/>
      <c r="N132" s="218"/>
      <c r="O132" s="218"/>
    </row>
    <row r="133" spans="1:15" x14ac:dyDescent="0.25">
      <c r="A133" s="216">
        <v>7</v>
      </c>
      <c r="B133" s="216" t="s">
        <v>108</v>
      </c>
      <c r="C133" s="217">
        <f t="shared" si="28"/>
        <v>0</v>
      </c>
      <c r="D133" s="335">
        <f t="shared" si="29"/>
        <v>0</v>
      </c>
      <c r="E133" s="336"/>
      <c r="F133" s="335">
        <f t="shared" si="30"/>
        <v>0</v>
      </c>
      <c r="G133" s="336"/>
      <c r="H133" s="218"/>
      <c r="I133" s="218"/>
      <c r="J133" s="218"/>
      <c r="K133" s="218"/>
      <c r="L133" s="218"/>
      <c r="M133" s="218"/>
      <c r="N133" s="218"/>
      <c r="O133" s="218"/>
    </row>
    <row r="134" spans="1:15" x14ac:dyDescent="0.25">
      <c r="A134" s="216">
        <v>8</v>
      </c>
      <c r="B134" s="216" t="s">
        <v>218</v>
      </c>
      <c r="C134" s="217">
        <f t="shared" si="28"/>
        <v>0</v>
      </c>
      <c r="D134" s="335">
        <f t="shared" si="29"/>
        <v>0</v>
      </c>
      <c r="E134" s="336"/>
      <c r="F134" s="335">
        <f t="shared" si="30"/>
        <v>0</v>
      </c>
      <c r="G134" s="336"/>
      <c r="H134" s="218"/>
      <c r="I134" s="218"/>
      <c r="J134" s="218"/>
      <c r="K134" s="218"/>
      <c r="L134" s="218"/>
      <c r="M134" s="218"/>
      <c r="N134" s="218"/>
      <c r="O134" s="218"/>
    </row>
    <row r="135" spans="1:15" x14ac:dyDescent="0.25">
      <c r="A135" s="216">
        <v>9</v>
      </c>
      <c r="B135" s="216" t="s">
        <v>106</v>
      </c>
      <c r="C135" s="217">
        <f t="shared" si="28"/>
        <v>2</v>
      </c>
      <c r="D135" s="335">
        <f t="shared" si="29"/>
        <v>1</v>
      </c>
      <c r="E135" s="336"/>
      <c r="F135" s="335">
        <f t="shared" si="30"/>
        <v>1</v>
      </c>
      <c r="G135" s="336"/>
      <c r="H135" s="218"/>
      <c r="I135" s="218">
        <v>1</v>
      </c>
      <c r="J135" s="218"/>
      <c r="K135" s="218">
        <v>1</v>
      </c>
      <c r="L135" s="218"/>
      <c r="M135" s="218">
        <v>1</v>
      </c>
      <c r="N135" s="218"/>
      <c r="O135" s="218">
        <v>1</v>
      </c>
    </row>
    <row r="136" spans="1:15" x14ac:dyDescent="0.25">
      <c r="A136" s="216">
        <v>10</v>
      </c>
      <c r="B136" s="216" t="s">
        <v>105</v>
      </c>
      <c r="C136" s="217">
        <f t="shared" si="28"/>
        <v>3</v>
      </c>
      <c r="D136" s="335">
        <f t="shared" si="29"/>
        <v>3</v>
      </c>
      <c r="E136" s="336"/>
      <c r="F136" s="335">
        <f t="shared" si="30"/>
        <v>0</v>
      </c>
      <c r="G136" s="336"/>
      <c r="H136" s="218">
        <v>1</v>
      </c>
      <c r="I136" s="218">
        <v>2</v>
      </c>
      <c r="J136" s="218"/>
      <c r="K136" s="218">
        <v>3</v>
      </c>
      <c r="L136" s="218"/>
      <c r="M136" s="218"/>
      <c r="N136" s="218"/>
      <c r="O136" s="218"/>
    </row>
    <row r="137" spans="1:15" x14ac:dyDescent="0.25">
      <c r="A137" s="216">
        <v>11</v>
      </c>
      <c r="B137" s="216" t="s">
        <v>104</v>
      </c>
      <c r="C137" s="217">
        <f t="shared" si="28"/>
        <v>0</v>
      </c>
      <c r="D137" s="335">
        <f t="shared" si="29"/>
        <v>0</v>
      </c>
      <c r="E137" s="336"/>
      <c r="F137" s="335">
        <f t="shared" si="30"/>
        <v>0</v>
      </c>
      <c r="G137" s="336"/>
      <c r="H137" s="218"/>
      <c r="I137" s="218"/>
      <c r="J137" s="218"/>
      <c r="K137" s="218"/>
      <c r="L137" s="218"/>
      <c r="M137" s="218"/>
      <c r="N137" s="218"/>
      <c r="O137" s="218"/>
    </row>
    <row r="138" spans="1:15" x14ac:dyDescent="0.25">
      <c r="A138" s="216">
        <v>12</v>
      </c>
      <c r="B138" s="216" t="s">
        <v>103</v>
      </c>
      <c r="C138" s="217">
        <f t="shared" si="28"/>
        <v>5</v>
      </c>
      <c r="D138" s="335">
        <f t="shared" si="29"/>
        <v>5</v>
      </c>
      <c r="E138" s="336"/>
      <c r="F138" s="335">
        <f t="shared" si="30"/>
        <v>0</v>
      </c>
      <c r="G138" s="336"/>
      <c r="H138" s="218"/>
      <c r="I138" s="218">
        <v>5</v>
      </c>
      <c r="J138" s="218"/>
      <c r="K138" s="218">
        <v>5</v>
      </c>
      <c r="L138" s="218"/>
      <c r="M138" s="218"/>
      <c r="N138" s="218"/>
      <c r="O138" s="218"/>
    </row>
    <row r="139" spans="1:15" x14ac:dyDescent="0.25">
      <c r="A139" s="216">
        <v>13</v>
      </c>
      <c r="B139" s="216" t="s">
        <v>217</v>
      </c>
      <c r="C139" s="217">
        <f t="shared" si="28"/>
        <v>4</v>
      </c>
      <c r="D139" s="335">
        <f t="shared" si="29"/>
        <v>2</v>
      </c>
      <c r="E139" s="336"/>
      <c r="F139" s="335">
        <f t="shared" si="30"/>
        <v>2</v>
      </c>
      <c r="G139" s="336"/>
      <c r="H139" s="218"/>
      <c r="I139" s="218">
        <v>2</v>
      </c>
      <c r="J139" s="218"/>
      <c r="K139" s="218">
        <v>2</v>
      </c>
      <c r="L139" s="218"/>
      <c r="M139" s="218">
        <v>2</v>
      </c>
      <c r="N139" s="218"/>
      <c r="O139" s="218">
        <v>2</v>
      </c>
    </row>
    <row r="140" spans="1:15" x14ac:dyDescent="0.25">
      <c r="A140" s="216">
        <v>14</v>
      </c>
      <c r="B140" s="216" t="s">
        <v>101</v>
      </c>
      <c r="C140" s="217">
        <f t="shared" si="28"/>
        <v>15</v>
      </c>
      <c r="D140" s="335">
        <f t="shared" si="29"/>
        <v>9</v>
      </c>
      <c r="E140" s="336"/>
      <c r="F140" s="335">
        <f t="shared" si="30"/>
        <v>6</v>
      </c>
      <c r="G140" s="336"/>
      <c r="H140" s="218"/>
      <c r="I140" s="218">
        <v>9</v>
      </c>
      <c r="J140" s="218"/>
      <c r="K140" s="218">
        <v>9</v>
      </c>
      <c r="L140" s="218">
        <v>2</v>
      </c>
      <c r="M140" s="218">
        <v>4</v>
      </c>
      <c r="N140" s="218"/>
      <c r="O140" s="218">
        <v>6</v>
      </c>
    </row>
    <row r="141" spans="1:15" x14ac:dyDescent="0.25">
      <c r="A141" s="216">
        <v>15</v>
      </c>
      <c r="B141" s="216" t="s">
        <v>100</v>
      </c>
      <c r="C141" s="217">
        <f t="shared" si="28"/>
        <v>6</v>
      </c>
      <c r="D141" s="335">
        <f t="shared" si="29"/>
        <v>3</v>
      </c>
      <c r="E141" s="336"/>
      <c r="F141" s="335">
        <f t="shared" si="30"/>
        <v>3</v>
      </c>
      <c r="G141" s="336"/>
      <c r="H141" s="218">
        <v>2</v>
      </c>
      <c r="I141" s="218">
        <v>1</v>
      </c>
      <c r="J141" s="218"/>
      <c r="K141" s="218">
        <v>3</v>
      </c>
      <c r="L141" s="218">
        <v>1</v>
      </c>
      <c r="M141" s="218">
        <v>2</v>
      </c>
      <c r="N141" s="218"/>
      <c r="O141" s="218"/>
    </row>
    <row r="142" spans="1:15" s="220" customFormat="1" ht="14.25" x14ac:dyDescent="0.2">
      <c r="A142" s="219"/>
      <c r="B142" s="219" t="s">
        <v>11</v>
      </c>
      <c r="C142" s="217">
        <f t="shared" si="28"/>
        <v>45</v>
      </c>
      <c r="D142" s="333">
        <f>SUM(D127:D141)</f>
        <v>32</v>
      </c>
      <c r="E142" s="334"/>
      <c r="F142" s="333">
        <f>SUM(F127:F141)</f>
        <v>13</v>
      </c>
      <c r="G142" s="334"/>
      <c r="H142" s="217">
        <f t="shared" ref="H142:O142" si="31">SUM(H127:H141)</f>
        <v>4</v>
      </c>
      <c r="I142" s="217">
        <f t="shared" si="31"/>
        <v>28</v>
      </c>
      <c r="J142" s="217">
        <f t="shared" si="31"/>
        <v>0</v>
      </c>
      <c r="K142" s="217">
        <f t="shared" si="31"/>
        <v>32</v>
      </c>
      <c r="L142" s="217">
        <f t="shared" si="31"/>
        <v>3</v>
      </c>
      <c r="M142" s="217">
        <f t="shared" si="31"/>
        <v>10</v>
      </c>
      <c r="N142" s="217">
        <f t="shared" si="31"/>
        <v>0</v>
      </c>
      <c r="O142" s="217">
        <f t="shared" si="31"/>
        <v>10</v>
      </c>
    </row>
    <row r="143" spans="1:15" s="220" customFormat="1" ht="15" customHeight="1" x14ac:dyDescent="0.2">
      <c r="A143" s="340" t="s">
        <v>60</v>
      </c>
      <c r="B143" s="341"/>
      <c r="C143" s="341"/>
      <c r="D143" s="341"/>
      <c r="E143" s="341"/>
      <c r="F143" s="341"/>
      <c r="G143" s="341"/>
      <c r="H143" s="341"/>
      <c r="I143" s="341"/>
      <c r="J143" s="341"/>
      <c r="K143" s="341"/>
      <c r="L143" s="341"/>
      <c r="M143" s="341"/>
      <c r="N143" s="341"/>
      <c r="O143" s="341"/>
    </row>
    <row r="144" spans="1:15" s="220" customFormat="1" x14ac:dyDescent="0.25">
      <c r="A144" s="224">
        <v>1</v>
      </c>
      <c r="B144" s="225" t="s">
        <v>114</v>
      </c>
      <c r="C144" s="217">
        <f t="shared" ref="C144:C158" si="32">D144+F144</f>
        <v>1</v>
      </c>
      <c r="D144" s="335">
        <f t="shared" ref="D144:D158" si="33">SUM(H144:I144)</f>
        <v>0</v>
      </c>
      <c r="E144" s="336"/>
      <c r="F144" s="335">
        <f t="shared" ref="F144:F158" si="34">SUM(L144:M144)</f>
        <v>1</v>
      </c>
      <c r="G144" s="336"/>
      <c r="H144" s="217"/>
      <c r="I144" s="217"/>
      <c r="J144" s="217"/>
      <c r="K144" s="217"/>
      <c r="L144" s="217">
        <v>1</v>
      </c>
      <c r="M144" s="217"/>
      <c r="N144" s="217">
        <v>1</v>
      </c>
      <c r="O144" s="217"/>
    </row>
    <row r="145" spans="1:15" s="220" customFormat="1" x14ac:dyDescent="0.25">
      <c r="A145" s="216">
        <v>2</v>
      </c>
      <c r="B145" s="216" t="s">
        <v>113</v>
      </c>
      <c r="C145" s="217">
        <f t="shared" si="32"/>
        <v>0</v>
      </c>
      <c r="D145" s="335">
        <f t="shared" si="33"/>
        <v>0</v>
      </c>
      <c r="E145" s="336"/>
      <c r="F145" s="335">
        <f t="shared" si="34"/>
        <v>0</v>
      </c>
      <c r="G145" s="336"/>
      <c r="H145" s="218"/>
      <c r="I145" s="218"/>
      <c r="J145" s="218"/>
      <c r="K145" s="218"/>
      <c r="L145" s="218"/>
      <c r="M145" s="218"/>
      <c r="N145" s="218"/>
      <c r="O145" s="218"/>
    </row>
    <row r="146" spans="1:15" s="220" customFormat="1" x14ac:dyDescent="0.25">
      <c r="A146" s="216">
        <v>3</v>
      </c>
      <c r="B146" s="216" t="s">
        <v>112</v>
      </c>
      <c r="C146" s="217">
        <f t="shared" si="32"/>
        <v>1</v>
      </c>
      <c r="D146" s="335">
        <f t="shared" si="33"/>
        <v>1</v>
      </c>
      <c r="E146" s="336"/>
      <c r="F146" s="335">
        <f t="shared" si="34"/>
        <v>0</v>
      </c>
      <c r="G146" s="336"/>
      <c r="H146" s="218">
        <v>1</v>
      </c>
      <c r="I146" s="218"/>
      <c r="J146" s="218">
        <v>1</v>
      </c>
      <c r="K146" s="218"/>
      <c r="L146" s="218"/>
      <c r="M146" s="218"/>
      <c r="N146" s="218"/>
      <c r="O146" s="218"/>
    </row>
    <row r="147" spans="1:15" s="220" customFormat="1" x14ac:dyDescent="0.25">
      <c r="A147" s="216">
        <v>4</v>
      </c>
      <c r="B147" s="216" t="s">
        <v>111</v>
      </c>
      <c r="C147" s="217">
        <f t="shared" si="32"/>
        <v>0</v>
      </c>
      <c r="D147" s="335">
        <f t="shared" si="33"/>
        <v>0</v>
      </c>
      <c r="E147" s="336"/>
      <c r="F147" s="335">
        <f t="shared" si="34"/>
        <v>0</v>
      </c>
      <c r="G147" s="336"/>
      <c r="H147" s="218"/>
      <c r="I147" s="218"/>
      <c r="J147" s="218"/>
      <c r="K147" s="218"/>
      <c r="L147" s="218"/>
      <c r="M147" s="218"/>
      <c r="N147" s="218"/>
      <c r="O147" s="218"/>
    </row>
    <row r="148" spans="1:15" s="220" customFormat="1" x14ac:dyDescent="0.25">
      <c r="A148" s="216">
        <v>5</v>
      </c>
      <c r="B148" s="216" t="s">
        <v>110</v>
      </c>
      <c r="C148" s="217">
        <f t="shared" si="32"/>
        <v>0</v>
      </c>
      <c r="D148" s="335">
        <f t="shared" si="33"/>
        <v>0</v>
      </c>
      <c r="E148" s="336"/>
      <c r="F148" s="335">
        <f t="shared" si="34"/>
        <v>0</v>
      </c>
      <c r="G148" s="336"/>
      <c r="H148" s="218"/>
      <c r="I148" s="218"/>
      <c r="J148" s="218"/>
      <c r="K148" s="218"/>
      <c r="L148" s="218"/>
      <c r="M148" s="218"/>
      <c r="N148" s="218"/>
      <c r="O148" s="218"/>
    </row>
    <row r="149" spans="1:15" s="220" customFormat="1" x14ac:dyDescent="0.25">
      <c r="A149" s="216">
        <v>6</v>
      </c>
      <c r="B149" s="216" t="s">
        <v>109</v>
      </c>
      <c r="C149" s="217">
        <f t="shared" si="32"/>
        <v>3</v>
      </c>
      <c r="D149" s="335">
        <f t="shared" si="33"/>
        <v>3</v>
      </c>
      <c r="E149" s="336"/>
      <c r="F149" s="335">
        <f t="shared" si="34"/>
        <v>0</v>
      </c>
      <c r="G149" s="336"/>
      <c r="H149" s="218"/>
      <c r="I149" s="218">
        <v>3</v>
      </c>
      <c r="J149" s="218">
        <v>3</v>
      </c>
      <c r="K149" s="218"/>
      <c r="L149" s="218"/>
      <c r="M149" s="218"/>
      <c r="N149" s="218"/>
      <c r="O149" s="218"/>
    </row>
    <row r="150" spans="1:15" s="220" customFormat="1" x14ac:dyDescent="0.25">
      <c r="A150" s="216">
        <v>7</v>
      </c>
      <c r="B150" s="216" t="s">
        <v>108</v>
      </c>
      <c r="C150" s="217">
        <f t="shared" si="32"/>
        <v>0</v>
      </c>
      <c r="D150" s="335">
        <f t="shared" si="33"/>
        <v>0</v>
      </c>
      <c r="E150" s="336"/>
      <c r="F150" s="335">
        <f t="shared" si="34"/>
        <v>0</v>
      </c>
      <c r="G150" s="336"/>
      <c r="H150" s="218"/>
      <c r="I150" s="218"/>
      <c r="J150" s="218"/>
      <c r="K150" s="218"/>
      <c r="L150" s="218"/>
      <c r="M150" s="218"/>
      <c r="N150" s="218"/>
      <c r="O150" s="218"/>
    </row>
    <row r="151" spans="1:15" s="220" customFormat="1" x14ac:dyDescent="0.25">
      <c r="A151" s="216">
        <v>8</v>
      </c>
      <c r="B151" s="216" t="s">
        <v>218</v>
      </c>
      <c r="C151" s="217">
        <f t="shared" si="32"/>
        <v>0</v>
      </c>
      <c r="D151" s="335">
        <f t="shared" si="33"/>
        <v>0</v>
      </c>
      <c r="E151" s="336"/>
      <c r="F151" s="335">
        <f t="shared" si="34"/>
        <v>0</v>
      </c>
      <c r="G151" s="336"/>
      <c r="H151" s="218"/>
      <c r="I151" s="218"/>
      <c r="J151" s="218"/>
      <c r="K151" s="218"/>
      <c r="L151" s="218"/>
      <c r="M151" s="218"/>
      <c r="N151" s="218"/>
      <c r="O151" s="218"/>
    </row>
    <row r="152" spans="1:15" s="220" customFormat="1" x14ac:dyDescent="0.25">
      <c r="A152" s="216">
        <v>9</v>
      </c>
      <c r="B152" s="216" t="s">
        <v>106</v>
      </c>
      <c r="C152" s="217">
        <f t="shared" si="32"/>
        <v>3</v>
      </c>
      <c r="D152" s="335">
        <f t="shared" si="33"/>
        <v>3</v>
      </c>
      <c r="E152" s="336"/>
      <c r="F152" s="335">
        <f t="shared" si="34"/>
        <v>0</v>
      </c>
      <c r="G152" s="336"/>
      <c r="H152" s="218"/>
      <c r="I152" s="218">
        <v>3</v>
      </c>
      <c r="J152" s="218">
        <v>3</v>
      </c>
      <c r="K152" s="218"/>
      <c r="L152" s="218"/>
      <c r="M152" s="218"/>
      <c r="N152" s="218"/>
      <c r="O152" s="218"/>
    </row>
    <row r="153" spans="1:15" s="220" customFormat="1" x14ac:dyDescent="0.25">
      <c r="A153" s="216">
        <v>10</v>
      </c>
      <c r="B153" s="216" t="s">
        <v>105</v>
      </c>
      <c r="C153" s="217">
        <f t="shared" si="32"/>
        <v>1</v>
      </c>
      <c r="D153" s="335">
        <f t="shared" si="33"/>
        <v>1</v>
      </c>
      <c r="E153" s="336"/>
      <c r="F153" s="335">
        <f t="shared" si="34"/>
        <v>0</v>
      </c>
      <c r="G153" s="336"/>
      <c r="H153" s="218"/>
      <c r="I153" s="218">
        <v>1</v>
      </c>
      <c r="J153" s="218"/>
      <c r="K153" s="218">
        <v>1</v>
      </c>
      <c r="L153" s="218"/>
      <c r="M153" s="218"/>
      <c r="N153" s="218"/>
      <c r="O153" s="218"/>
    </row>
    <row r="154" spans="1:15" s="220" customFormat="1" x14ac:dyDescent="0.25">
      <c r="A154" s="216">
        <v>11</v>
      </c>
      <c r="B154" s="216" t="s">
        <v>104</v>
      </c>
      <c r="C154" s="217">
        <f t="shared" si="32"/>
        <v>1</v>
      </c>
      <c r="D154" s="335">
        <f t="shared" si="33"/>
        <v>1</v>
      </c>
      <c r="E154" s="336"/>
      <c r="F154" s="335">
        <f t="shared" si="34"/>
        <v>0</v>
      </c>
      <c r="G154" s="336"/>
      <c r="H154" s="218">
        <v>1</v>
      </c>
      <c r="I154" s="218"/>
      <c r="J154" s="218">
        <v>1</v>
      </c>
      <c r="K154" s="218"/>
      <c r="L154" s="218"/>
      <c r="M154" s="218"/>
      <c r="N154" s="218"/>
      <c r="O154" s="218"/>
    </row>
    <row r="155" spans="1:15" s="220" customFormat="1" x14ac:dyDescent="0.25">
      <c r="A155" s="216">
        <v>12</v>
      </c>
      <c r="B155" s="216" t="s">
        <v>103</v>
      </c>
      <c r="C155" s="217">
        <f t="shared" si="32"/>
        <v>0</v>
      </c>
      <c r="D155" s="335">
        <f t="shared" si="33"/>
        <v>0</v>
      </c>
      <c r="E155" s="336"/>
      <c r="F155" s="335">
        <f t="shared" si="34"/>
        <v>0</v>
      </c>
      <c r="G155" s="336"/>
      <c r="H155" s="218"/>
      <c r="I155" s="218"/>
      <c r="J155" s="218"/>
      <c r="K155" s="218"/>
      <c r="L155" s="218"/>
      <c r="M155" s="218"/>
      <c r="N155" s="218"/>
      <c r="O155" s="218"/>
    </row>
    <row r="156" spans="1:15" s="220" customFormat="1" x14ac:dyDescent="0.25">
      <c r="A156" s="216">
        <v>13</v>
      </c>
      <c r="B156" s="216" t="s">
        <v>217</v>
      </c>
      <c r="C156" s="217">
        <f t="shared" si="32"/>
        <v>0</v>
      </c>
      <c r="D156" s="335">
        <f t="shared" si="33"/>
        <v>0</v>
      </c>
      <c r="E156" s="336"/>
      <c r="F156" s="335">
        <f t="shared" si="34"/>
        <v>0</v>
      </c>
      <c r="G156" s="336"/>
      <c r="H156" s="218"/>
      <c r="I156" s="218"/>
      <c r="J156" s="218"/>
      <c r="K156" s="218"/>
      <c r="L156" s="218"/>
      <c r="M156" s="218"/>
      <c r="N156" s="218"/>
      <c r="O156" s="218"/>
    </row>
    <row r="157" spans="1:15" s="220" customFormat="1" x14ac:dyDescent="0.25">
      <c r="A157" s="216">
        <v>14</v>
      </c>
      <c r="B157" s="216" t="s">
        <v>101</v>
      </c>
      <c r="C157" s="217">
        <f t="shared" si="32"/>
        <v>12</v>
      </c>
      <c r="D157" s="335">
        <f t="shared" si="33"/>
        <v>8</v>
      </c>
      <c r="E157" s="336"/>
      <c r="F157" s="335">
        <f t="shared" si="34"/>
        <v>4</v>
      </c>
      <c r="G157" s="336"/>
      <c r="H157" s="218">
        <v>1</v>
      </c>
      <c r="I157" s="218">
        <v>7</v>
      </c>
      <c r="J157" s="218">
        <v>6</v>
      </c>
      <c r="K157" s="218">
        <v>2</v>
      </c>
      <c r="L157" s="218"/>
      <c r="M157" s="218">
        <v>4</v>
      </c>
      <c r="N157" s="218">
        <v>4</v>
      </c>
      <c r="O157" s="218"/>
    </row>
    <row r="158" spans="1:15" s="220" customFormat="1" x14ac:dyDescent="0.25">
      <c r="A158" s="216">
        <v>15</v>
      </c>
      <c r="B158" s="216" t="s">
        <v>100</v>
      </c>
      <c r="C158" s="217">
        <f t="shared" si="32"/>
        <v>1</v>
      </c>
      <c r="D158" s="335">
        <f t="shared" si="33"/>
        <v>1</v>
      </c>
      <c r="E158" s="336"/>
      <c r="F158" s="335">
        <f t="shared" si="34"/>
        <v>0</v>
      </c>
      <c r="G158" s="336"/>
      <c r="H158" s="218"/>
      <c r="I158" s="218">
        <v>1</v>
      </c>
      <c r="J158" s="218"/>
      <c r="K158" s="218">
        <v>1</v>
      </c>
      <c r="L158" s="218"/>
      <c r="M158" s="218"/>
      <c r="N158" s="218"/>
      <c r="O158" s="218"/>
    </row>
    <row r="159" spans="1:15" s="220" customFormat="1" ht="14.25" x14ac:dyDescent="0.2">
      <c r="A159" s="219"/>
      <c r="B159" s="219" t="s">
        <v>11</v>
      </c>
      <c r="C159" s="217">
        <f>SUM(C144:C158)</f>
        <v>23</v>
      </c>
      <c r="D159" s="333">
        <f>SUM(D144:D158)</f>
        <v>18</v>
      </c>
      <c r="E159" s="334"/>
      <c r="F159" s="333">
        <f>SUM(F144:F158)</f>
        <v>5</v>
      </c>
      <c r="G159" s="334"/>
      <c r="H159" s="217">
        <f t="shared" ref="H159:O159" si="35">SUM(H144:H158)</f>
        <v>3</v>
      </c>
      <c r="I159" s="217">
        <f t="shared" si="35"/>
        <v>15</v>
      </c>
      <c r="J159" s="217">
        <f t="shared" si="35"/>
        <v>14</v>
      </c>
      <c r="K159" s="217">
        <f t="shared" si="35"/>
        <v>4</v>
      </c>
      <c r="L159" s="217">
        <f t="shared" si="35"/>
        <v>1</v>
      </c>
      <c r="M159" s="217">
        <f t="shared" si="35"/>
        <v>4</v>
      </c>
      <c r="N159" s="217">
        <f t="shared" si="35"/>
        <v>5</v>
      </c>
      <c r="O159" s="217">
        <f t="shared" si="35"/>
        <v>0</v>
      </c>
    </row>
    <row r="160" spans="1:15" s="220" customFormat="1" ht="14.25" x14ac:dyDescent="0.2">
      <c r="A160" s="333" t="s">
        <v>61</v>
      </c>
      <c r="B160" s="339"/>
      <c r="C160" s="339"/>
      <c r="D160" s="339"/>
      <c r="E160" s="339"/>
      <c r="F160" s="339"/>
      <c r="G160" s="339"/>
      <c r="H160" s="339"/>
      <c r="I160" s="339"/>
      <c r="J160" s="339"/>
      <c r="K160" s="339"/>
      <c r="L160" s="339"/>
      <c r="M160" s="339"/>
      <c r="N160" s="339"/>
      <c r="O160" s="339"/>
    </row>
    <row r="161" spans="1:15" s="220" customFormat="1" x14ac:dyDescent="0.25">
      <c r="A161" s="224">
        <v>1</v>
      </c>
      <c r="B161" s="225" t="s">
        <v>114</v>
      </c>
      <c r="C161" s="217">
        <f t="shared" ref="C161:C175" si="36">D161+F161</f>
        <v>0</v>
      </c>
      <c r="D161" s="335">
        <f t="shared" ref="D161:D176" si="37">SUM(H161:I161)</f>
        <v>0</v>
      </c>
      <c r="E161" s="336"/>
      <c r="F161" s="335">
        <f t="shared" ref="F161:F175" si="38">SUM(L161:M161)</f>
        <v>0</v>
      </c>
      <c r="G161" s="336"/>
      <c r="H161" s="217"/>
      <c r="I161" s="217"/>
      <c r="J161" s="217"/>
      <c r="K161" s="217"/>
      <c r="L161" s="217"/>
      <c r="M161" s="217"/>
      <c r="N161" s="217"/>
      <c r="O161" s="217"/>
    </row>
    <row r="162" spans="1:15" s="220" customFormat="1" x14ac:dyDescent="0.25">
      <c r="A162" s="216">
        <v>2</v>
      </c>
      <c r="B162" s="216" t="s">
        <v>113</v>
      </c>
      <c r="C162" s="217">
        <f t="shared" si="36"/>
        <v>0</v>
      </c>
      <c r="D162" s="335">
        <f t="shared" si="37"/>
        <v>0</v>
      </c>
      <c r="E162" s="336"/>
      <c r="F162" s="335">
        <f t="shared" si="38"/>
        <v>0</v>
      </c>
      <c r="G162" s="336"/>
      <c r="H162" s="218"/>
      <c r="I162" s="218"/>
      <c r="J162" s="218"/>
      <c r="K162" s="218"/>
      <c r="L162" s="218"/>
      <c r="M162" s="218"/>
      <c r="N162" s="218"/>
      <c r="O162" s="218"/>
    </row>
    <row r="163" spans="1:15" s="220" customFormat="1" x14ac:dyDescent="0.25">
      <c r="A163" s="216">
        <v>3</v>
      </c>
      <c r="B163" s="216" t="s">
        <v>112</v>
      </c>
      <c r="C163" s="217">
        <f t="shared" si="36"/>
        <v>0</v>
      </c>
      <c r="D163" s="335">
        <f t="shared" si="37"/>
        <v>0</v>
      </c>
      <c r="E163" s="336"/>
      <c r="F163" s="335">
        <f t="shared" si="38"/>
        <v>0</v>
      </c>
      <c r="G163" s="336"/>
      <c r="H163" s="218"/>
      <c r="I163" s="218"/>
      <c r="J163" s="218"/>
      <c r="K163" s="218"/>
      <c r="L163" s="218"/>
      <c r="M163" s="218"/>
      <c r="N163" s="218"/>
      <c r="O163" s="218"/>
    </row>
    <row r="164" spans="1:15" s="220" customFormat="1" x14ac:dyDescent="0.25">
      <c r="A164" s="216">
        <v>4</v>
      </c>
      <c r="B164" s="216" t="s">
        <v>111</v>
      </c>
      <c r="C164" s="217">
        <f t="shared" si="36"/>
        <v>0</v>
      </c>
      <c r="D164" s="335">
        <f t="shared" si="37"/>
        <v>0</v>
      </c>
      <c r="E164" s="336"/>
      <c r="F164" s="335">
        <f t="shared" si="38"/>
        <v>0</v>
      </c>
      <c r="G164" s="336"/>
      <c r="H164" s="218"/>
      <c r="I164" s="218"/>
      <c r="J164" s="218"/>
      <c r="K164" s="218"/>
      <c r="L164" s="218"/>
      <c r="M164" s="218"/>
      <c r="N164" s="218"/>
      <c r="O164" s="218"/>
    </row>
    <row r="165" spans="1:15" s="220" customFormat="1" x14ac:dyDescent="0.25">
      <c r="A165" s="216">
        <v>5</v>
      </c>
      <c r="B165" s="216" t="s">
        <v>110</v>
      </c>
      <c r="C165" s="217">
        <f t="shared" si="36"/>
        <v>0</v>
      </c>
      <c r="D165" s="335">
        <f t="shared" si="37"/>
        <v>0</v>
      </c>
      <c r="E165" s="336"/>
      <c r="F165" s="335">
        <f t="shared" si="38"/>
        <v>0</v>
      </c>
      <c r="G165" s="336"/>
      <c r="H165" s="218"/>
      <c r="I165" s="218"/>
      <c r="J165" s="218"/>
      <c r="K165" s="218"/>
      <c r="L165" s="218"/>
      <c r="M165" s="218"/>
      <c r="N165" s="218"/>
      <c r="O165" s="218"/>
    </row>
    <row r="166" spans="1:15" s="220" customFormat="1" x14ac:dyDescent="0.25">
      <c r="A166" s="216">
        <v>6</v>
      </c>
      <c r="B166" s="216" t="s">
        <v>109</v>
      </c>
      <c r="C166" s="217">
        <f t="shared" si="36"/>
        <v>5</v>
      </c>
      <c r="D166" s="335">
        <f t="shared" si="37"/>
        <v>3</v>
      </c>
      <c r="E166" s="336"/>
      <c r="F166" s="335">
        <f t="shared" si="38"/>
        <v>2</v>
      </c>
      <c r="G166" s="336"/>
      <c r="H166" s="218">
        <v>1</v>
      </c>
      <c r="I166" s="218">
        <v>2</v>
      </c>
      <c r="J166" s="218">
        <v>3</v>
      </c>
      <c r="K166" s="218"/>
      <c r="L166" s="218"/>
      <c r="M166" s="218">
        <v>2</v>
      </c>
      <c r="N166" s="218">
        <v>2</v>
      </c>
      <c r="O166" s="218"/>
    </row>
    <row r="167" spans="1:15" s="220" customFormat="1" x14ac:dyDescent="0.25">
      <c r="A167" s="216">
        <v>7</v>
      </c>
      <c r="B167" s="216" t="s">
        <v>108</v>
      </c>
      <c r="C167" s="217">
        <f t="shared" si="36"/>
        <v>0</v>
      </c>
      <c r="D167" s="335">
        <f t="shared" si="37"/>
        <v>0</v>
      </c>
      <c r="E167" s="336"/>
      <c r="F167" s="335">
        <f t="shared" si="38"/>
        <v>0</v>
      </c>
      <c r="G167" s="336"/>
      <c r="H167" s="218"/>
      <c r="I167" s="218"/>
      <c r="J167" s="218"/>
      <c r="K167" s="218"/>
      <c r="L167" s="218"/>
      <c r="M167" s="218"/>
      <c r="N167" s="218"/>
      <c r="O167" s="218"/>
    </row>
    <row r="168" spans="1:15" s="220" customFormat="1" x14ac:dyDescent="0.25">
      <c r="A168" s="216">
        <v>8</v>
      </c>
      <c r="B168" s="216" t="s">
        <v>218</v>
      </c>
      <c r="C168" s="217">
        <f t="shared" si="36"/>
        <v>1</v>
      </c>
      <c r="D168" s="335">
        <f t="shared" si="37"/>
        <v>1</v>
      </c>
      <c r="E168" s="336"/>
      <c r="F168" s="335">
        <f t="shared" si="38"/>
        <v>0</v>
      </c>
      <c r="G168" s="336"/>
      <c r="H168" s="218">
        <v>1</v>
      </c>
      <c r="I168" s="218"/>
      <c r="J168" s="218">
        <v>1</v>
      </c>
      <c r="K168" s="218"/>
      <c r="L168" s="218"/>
      <c r="M168" s="218"/>
      <c r="N168" s="218"/>
      <c r="O168" s="218"/>
    </row>
    <row r="169" spans="1:15" s="220" customFormat="1" x14ac:dyDescent="0.25">
      <c r="A169" s="216">
        <v>9</v>
      </c>
      <c r="B169" s="216" t="s">
        <v>106</v>
      </c>
      <c r="C169" s="217">
        <f t="shared" si="36"/>
        <v>4</v>
      </c>
      <c r="D169" s="335">
        <f t="shared" si="37"/>
        <v>4</v>
      </c>
      <c r="E169" s="336"/>
      <c r="F169" s="335">
        <f t="shared" si="38"/>
        <v>0</v>
      </c>
      <c r="G169" s="336"/>
      <c r="H169" s="218"/>
      <c r="I169" s="218">
        <v>4</v>
      </c>
      <c r="J169" s="218">
        <v>3</v>
      </c>
      <c r="K169" s="218">
        <v>1</v>
      </c>
      <c r="L169" s="218"/>
      <c r="M169" s="218"/>
      <c r="N169" s="218"/>
      <c r="O169" s="218"/>
    </row>
    <row r="170" spans="1:15" s="220" customFormat="1" x14ac:dyDescent="0.25">
      <c r="A170" s="216">
        <v>10</v>
      </c>
      <c r="B170" s="216" t="s">
        <v>105</v>
      </c>
      <c r="C170" s="217">
        <f t="shared" si="36"/>
        <v>0</v>
      </c>
      <c r="D170" s="335">
        <f t="shared" si="37"/>
        <v>0</v>
      </c>
      <c r="E170" s="336"/>
      <c r="F170" s="335">
        <f t="shared" si="38"/>
        <v>0</v>
      </c>
      <c r="G170" s="336"/>
      <c r="H170" s="218"/>
      <c r="I170" s="218"/>
      <c r="J170" s="218"/>
      <c r="K170" s="218"/>
      <c r="L170" s="218"/>
      <c r="M170" s="218"/>
      <c r="N170" s="218"/>
      <c r="O170" s="218"/>
    </row>
    <row r="171" spans="1:15" s="220" customFormat="1" x14ac:dyDescent="0.25">
      <c r="A171" s="216">
        <v>11</v>
      </c>
      <c r="B171" s="216" t="s">
        <v>104</v>
      </c>
      <c r="C171" s="217">
        <f t="shared" si="36"/>
        <v>0</v>
      </c>
      <c r="D171" s="335">
        <f t="shared" si="37"/>
        <v>0</v>
      </c>
      <c r="E171" s="336"/>
      <c r="F171" s="335">
        <f t="shared" si="38"/>
        <v>0</v>
      </c>
      <c r="G171" s="336"/>
      <c r="H171" s="218"/>
      <c r="I171" s="218"/>
      <c r="J171" s="218"/>
      <c r="K171" s="218"/>
      <c r="L171" s="218"/>
      <c r="M171" s="218"/>
      <c r="N171" s="218"/>
      <c r="O171" s="218"/>
    </row>
    <row r="172" spans="1:15" s="220" customFormat="1" x14ac:dyDescent="0.25">
      <c r="A172" s="216">
        <v>12</v>
      </c>
      <c r="B172" s="216" t="s">
        <v>103</v>
      </c>
      <c r="C172" s="217">
        <f t="shared" si="36"/>
        <v>0</v>
      </c>
      <c r="D172" s="335">
        <f t="shared" si="37"/>
        <v>0</v>
      </c>
      <c r="E172" s="336"/>
      <c r="F172" s="335">
        <f t="shared" si="38"/>
        <v>0</v>
      </c>
      <c r="G172" s="336"/>
      <c r="H172" s="218"/>
      <c r="I172" s="218"/>
      <c r="J172" s="218"/>
      <c r="K172" s="218"/>
      <c r="L172" s="218"/>
      <c r="M172" s="218"/>
      <c r="N172" s="218"/>
      <c r="O172" s="218"/>
    </row>
    <row r="173" spans="1:15" s="220" customFormat="1" x14ac:dyDescent="0.25">
      <c r="A173" s="216">
        <v>13</v>
      </c>
      <c r="B173" s="216" t="s">
        <v>217</v>
      </c>
      <c r="C173" s="217">
        <f t="shared" si="36"/>
        <v>0</v>
      </c>
      <c r="D173" s="335">
        <f t="shared" si="37"/>
        <v>0</v>
      </c>
      <c r="E173" s="336"/>
      <c r="F173" s="335">
        <f t="shared" si="38"/>
        <v>0</v>
      </c>
      <c r="G173" s="336"/>
      <c r="H173" s="218"/>
      <c r="I173" s="218"/>
      <c r="J173" s="218"/>
      <c r="K173" s="218"/>
      <c r="L173" s="218"/>
      <c r="M173" s="218"/>
      <c r="N173" s="218"/>
      <c r="O173" s="218"/>
    </row>
    <row r="174" spans="1:15" s="220" customFormat="1" x14ac:dyDescent="0.25">
      <c r="A174" s="216">
        <v>14</v>
      </c>
      <c r="B174" s="216" t="s">
        <v>101</v>
      </c>
      <c r="C174" s="217">
        <f t="shared" si="36"/>
        <v>7</v>
      </c>
      <c r="D174" s="335">
        <f t="shared" si="37"/>
        <v>3</v>
      </c>
      <c r="E174" s="336"/>
      <c r="F174" s="335">
        <f t="shared" si="38"/>
        <v>4</v>
      </c>
      <c r="G174" s="336"/>
      <c r="H174" s="218">
        <v>1</v>
      </c>
      <c r="I174" s="218">
        <v>2</v>
      </c>
      <c r="J174" s="218">
        <v>2</v>
      </c>
      <c r="K174" s="218">
        <v>1</v>
      </c>
      <c r="L174" s="218"/>
      <c r="M174" s="218">
        <v>4</v>
      </c>
      <c r="N174" s="218">
        <v>2</v>
      </c>
      <c r="O174" s="218">
        <v>2</v>
      </c>
    </row>
    <row r="175" spans="1:15" s="220" customFormat="1" x14ac:dyDescent="0.25">
      <c r="A175" s="216">
        <v>15</v>
      </c>
      <c r="B175" s="216" t="s">
        <v>100</v>
      </c>
      <c r="C175" s="217">
        <f t="shared" si="36"/>
        <v>0</v>
      </c>
      <c r="D175" s="335">
        <f t="shared" si="37"/>
        <v>0</v>
      </c>
      <c r="E175" s="336"/>
      <c r="F175" s="335">
        <f t="shared" si="38"/>
        <v>0</v>
      </c>
      <c r="G175" s="336"/>
      <c r="H175" s="218"/>
      <c r="I175" s="218"/>
      <c r="J175" s="218"/>
      <c r="K175" s="218"/>
      <c r="L175" s="218"/>
      <c r="M175" s="218"/>
      <c r="N175" s="218"/>
      <c r="O175" s="218"/>
    </row>
    <row r="176" spans="1:15" s="220" customFormat="1" x14ac:dyDescent="0.25">
      <c r="A176" s="219"/>
      <c r="B176" s="219" t="s">
        <v>11</v>
      </c>
      <c r="C176" s="217">
        <f>SUM(C161:C175)</f>
        <v>17</v>
      </c>
      <c r="D176" s="335">
        <f t="shared" si="37"/>
        <v>11</v>
      </c>
      <c r="E176" s="336"/>
      <c r="F176" s="333">
        <f>SUM(F161:F175)</f>
        <v>6</v>
      </c>
      <c r="G176" s="334"/>
      <c r="H176" s="217">
        <f t="shared" ref="H176:O176" si="39">SUM(H161:H175)</f>
        <v>3</v>
      </c>
      <c r="I176" s="217">
        <f t="shared" si="39"/>
        <v>8</v>
      </c>
      <c r="J176" s="217">
        <f t="shared" si="39"/>
        <v>9</v>
      </c>
      <c r="K176" s="217">
        <f t="shared" si="39"/>
        <v>2</v>
      </c>
      <c r="L176" s="217">
        <f t="shared" si="39"/>
        <v>0</v>
      </c>
      <c r="M176" s="217">
        <f t="shared" si="39"/>
        <v>6</v>
      </c>
      <c r="N176" s="217">
        <f t="shared" si="39"/>
        <v>4</v>
      </c>
      <c r="O176" s="217">
        <f t="shared" si="39"/>
        <v>2</v>
      </c>
    </row>
    <row r="177" spans="1:15" s="220" customFormat="1" ht="14.25" x14ac:dyDescent="0.2">
      <c r="A177" s="333" t="s">
        <v>66</v>
      </c>
      <c r="B177" s="339"/>
      <c r="C177" s="339"/>
      <c r="D177" s="339"/>
      <c r="E177" s="339"/>
      <c r="F177" s="339"/>
      <c r="G177" s="339"/>
      <c r="H177" s="339"/>
      <c r="I177" s="339"/>
      <c r="J177" s="339"/>
      <c r="K177" s="339"/>
      <c r="L177" s="339"/>
      <c r="M177" s="339"/>
      <c r="N177" s="339"/>
      <c r="O177" s="339"/>
    </row>
    <row r="178" spans="1:15" s="220" customFormat="1" x14ac:dyDescent="0.25">
      <c r="A178" s="224">
        <v>1</v>
      </c>
      <c r="B178" s="225" t="s">
        <v>114</v>
      </c>
      <c r="C178" s="217">
        <f t="shared" ref="C178:C192" si="40">D178+F178</f>
        <v>0</v>
      </c>
      <c r="D178" s="335">
        <f t="shared" ref="D178:D192" si="41">SUM(H178:I178)</f>
        <v>0</v>
      </c>
      <c r="E178" s="336"/>
      <c r="F178" s="335">
        <f t="shared" ref="F178:F192" si="42">SUM(L178:M178)</f>
        <v>0</v>
      </c>
      <c r="G178" s="336"/>
      <c r="H178" s="217"/>
      <c r="I178" s="217"/>
      <c r="J178" s="217"/>
      <c r="K178" s="217"/>
      <c r="L178" s="217"/>
      <c r="M178" s="217"/>
      <c r="N178" s="217"/>
      <c r="O178" s="217"/>
    </row>
    <row r="179" spans="1:15" s="220" customFormat="1" x14ac:dyDescent="0.25">
      <c r="A179" s="216">
        <v>2</v>
      </c>
      <c r="B179" s="216" t="s">
        <v>113</v>
      </c>
      <c r="C179" s="217">
        <f t="shared" si="40"/>
        <v>0</v>
      </c>
      <c r="D179" s="335">
        <f t="shared" si="41"/>
        <v>0</v>
      </c>
      <c r="E179" s="336"/>
      <c r="F179" s="335">
        <f t="shared" si="42"/>
        <v>0</v>
      </c>
      <c r="G179" s="336"/>
      <c r="H179" s="218"/>
      <c r="I179" s="218"/>
      <c r="J179" s="218"/>
      <c r="K179" s="218"/>
      <c r="L179" s="218"/>
      <c r="M179" s="218"/>
      <c r="N179" s="218"/>
      <c r="O179" s="218"/>
    </row>
    <row r="180" spans="1:15" s="220" customFormat="1" x14ac:dyDescent="0.25">
      <c r="A180" s="216">
        <v>3</v>
      </c>
      <c r="B180" s="216" t="s">
        <v>112</v>
      </c>
      <c r="C180" s="217">
        <f t="shared" si="40"/>
        <v>2</v>
      </c>
      <c r="D180" s="335">
        <f t="shared" si="41"/>
        <v>2</v>
      </c>
      <c r="E180" s="336"/>
      <c r="F180" s="335">
        <f t="shared" si="42"/>
        <v>0</v>
      </c>
      <c r="G180" s="336"/>
      <c r="H180" s="218">
        <v>1</v>
      </c>
      <c r="I180" s="218">
        <v>1</v>
      </c>
      <c r="J180" s="218">
        <v>1</v>
      </c>
      <c r="K180" s="218">
        <v>1</v>
      </c>
      <c r="L180" s="218"/>
      <c r="M180" s="218"/>
      <c r="N180" s="218"/>
      <c r="O180" s="218"/>
    </row>
    <row r="181" spans="1:15" s="220" customFormat="1" x14ac:dyDescent="0.25">
      <c r="A181" s="216">
        <v>4</v>
      </c>
      <c r="B181" s="216" t="s">
        <v>111</v>
      </c>
      <c r="C181" s="217">
        <f t="shared" si="40"/>
        <v>0</v>
      </c>
      <c r="D181" s="335">
        <f t="shared" si="41"/>
        <v>0</v>
      </c>
      <c r="E181" s="336"/>
      <c r="F181" s="335">
        <f t="shared" si="42"/>
        <v>0</v>
      </c>
      <c r="G181" s="336"/>
      <c r="H181" s="218"/>
      <c r="I181" s="218"/>
      <c r="J181" s="218"/>
      <c r="K181" s="218"/>
      <c r="L181" s="218"/>
      <c r="M181" s="218"/>
      <c r="N181" s="218"/>
      <c r="O181" s="218"/>
    </row>
    <row r="182" spans="1:15" s="220" customFormat="1" x14ac:dyDescent="0.25">
      <c r="A182" s="216">
        <v>5</v>
      </c>
      <c r="B182" s="216" t="s">
        <v>110</v>
      </c>
      <c r="C182" s="217">
        <f t="shared" si="40"/>
        <v>0</v>
      </c>
      <c r="D182" s="335">
        <f t="shared" si="41"/>
        <v>0</v>
      </c>
      <c r="E182" s="336"/>
      <c r="F182" s="335">
        <f t="shared" si="42"/>
        <v>0</v>
      </c>
      <c r="G182" s="336"/>
      <c r="H182" s="218"/>
      <c r="I182" s="218"/>
      <c r="J182" s="218"/>
      <c r="K182" s="218"/>
      <c r="L182" s="218"/>
      <c r="M182" s="218"/>
      <c r="N182" s="218"/>
      <c r="O182" s="218"/>
    </row>
    <row r="183" spans="1:15" s="220" customFormat="1" x14ac:dyDescent="0.25">
      <c r="A183" s="216">
        <v>6</v>
      </c>
      <c r="B183" s="216" t="s">
        <v>109</v>
      </c>
      <c r="C183" s="217">
        <f t="shared" si="40"/>
        <v>1</v>
      </c>
      <c r="D183" s="335">
        <f t="shared" si="41"/>
        <v>1</v>
      </c>
      <c r="E183" s="336"/>
      <c r="F183" s="335">
        <f t="shared" si="42"/>
        <v>0</v>
      </c>
      <c r="G183" s="336"/>
      <c r="H183" s="218"/>
      <c r="I183" s="218">
        <v>1</v>
      </c>
      <c r="J183" s="218">
        <v>1</v>
      </c>
      <c r="K183" s="218"/>
      <c r="L183" s="218"/>
      <c r="M183" s="218"/>
      <c r="N183" s="218"/>
      <c r="O183" s="218"/>
    </row>
    <row r="184" spans="1:15" s="220" customFormat="1" x14ac:dyDescent="0.25">
      <c r="A184" s="216">
        <v>7</v>
      </c>
      <c r="B184" s="216" t="s">
        <v>108</v>
      </c>
      <c r="C184" s="217">
        <f t="shared" si="40"/>
        <v>0</v>
      </c>
      <c r="D184" s="335">
        <f t="shared" si="41"/>
        <v>0</v>
      </c>
      <c r="E184" s="336"/>
      <c r="F184" s="335">
        <f t="shared" si="42"/>
        <v>0</v>
      </c>
      <c r="G184" s="336"/>
      <c r="H184" s="218"/>
      <c r="I184" s="218"/>
      <c r="J184" s="218"/>
      <c r="K184" s="218"/>
      <c r="L184" s="218"/>
      <c r="M184" s="218"/>
      <c r="N184" s="218"/>
      <c r="O184" s="218"/>
    </row>
    <row r="185" spans="1:15" s="220" customFormat="1" x14ac:dyDescent="0.25">
      <c r="A185" s="216">
        <v>8</v>
      </c>
      <c r="B185" s="216" t="s">
        <v>218</v>
      </c>
      <c r="C185" s="217">
        <f t="shared" si="40"/>
        <v>0</v>
      </c>
      <c r="D185" s="335">
        <f t="shared" si="41"/>
        <v>0</v>
      </c>
      <c r="E185" s="336"/>
      <c r="F185" s="335">
        <f t="shared" si="42"/>
        <v>0</v>
      </c>
      <c r="G185" s="336"/>
      <c r="H185" s="218"/>
      <c r="I185" s="218"/>
      <c r="J185" s="218"/>
      <c r="K185" s="218"/>
      <c r="L185" s="218"/>
      <c r="M185" s="218"/>
      <c r="N185" s="218"/>
      <c r="O185" s="218"/>
    </row>
    <row r="186" spans="1:15" s="220" customFormat="1" x14ac:dyDescent="0.25">
      <c r="A186" s="216">
        <v>9</v>
      </c>
      <c r="B186" s="216" t="s">
        <v>106</v>
      </c>
      <c r="C186" s="217">
        <f t="shared" si="40"/>
        <v>1</v>
      </c>
      <c r="D186" s="335">
        <f t="shared" si="41"/>
        <v>1</v>
      </c>
      <c r="E186" s="336"/>
      <c r="F186" s="335">
        <f t="shared" si="42"/>
        <v>0</v>
      </c>
      <c r="G186" s="336"/>
      <c r="H186" s="218"/>
      <c r="I186" s="218">
        <v>1</v>
      </c>
      <c r="J186" s="218">
        <v>1</v>
      </c>
      <c r="K186" s="218"/>
      <c r="L186" s="218"/>
      <c r="M186" s="218"/>
      <c r="N186" s="218"/>
      <c r="O186" s="218"/>
    </row>
    <row r="187" spans="1:15" s="220" customFormat="1" x14ac:dyDescent="0.25">
      <c r="A187" s="216">
        <v>10</v>
      </c>
      <c r="B187" s="216" t="s">
        <v>105</v>
      </c>
      <c r="C187" s="217">
        <f t="shared" si="40"/>
        <v>1</v>
      </c>
      <c r="D187" s="335">
        <f t="shared" si="41"/>
        <v>1</v>
      </c>
      <c r="E187" s="336"/>
      <c r="F187" s="335">
        <f t="shared" si="42"/>
        <v>0</v>
      </c>
      <c r="G187" s="336"/>
      <c r="H187" s="218"/>
      <c r="I187" s="218">
        <v>1</v>
      </c>
      <c r="J187" s="218">
        <v>1</v>
      </c>
      <c r="K187" s="218"/>
      <c r="L187" s="218"/>
      <c r="M187" s="218"/>
      <c r="N187" s="218"/>
      <c r="O187" s="218"/>
    </row>
    <row r="188" spans="1:15" s="220" customFormat="1" x14ac:dyDescent="0.25">
      <c r="A188" s="216">
        <v>11</v>
      </c>
      <c r="B188" s="216" t="s">
        <v>104</v>
      </c>
      <c r="C188" s="217">
        <f t="shared" si="40"/>
        <v>0</v>
      </c>
      <c r="D188" s="335">
        <f t="shared" si="41"/>
        <v>0</v>
      </c>
      <c r="E188" s="336"/>
      <c r="F188" s="335">
        <f t="shared" si="42"/>
        <v>0</v>
      </c>
      <c r="G188" s="336"/>
      <c r="H188" s="218"/>
      <c r="I188" s="218"/>
      <c r="J188" s="218"/>
      <c r="K188" s="218"/>
      <c r="L188" s="218"/>
      <c r="M188" s="218"/>
      <c r="N188" s="218"/>
      <c r="O188" s="218"/>
    </row>
    <row r="189" spans="1:15" s="220" customFormat="1" x14ac:dyDescent="0.25">
      <c r="A189" s="216">
        <v>12</v>
      </c>
      <c r="B189" s="216" t="s">
        <v>103</v>
      </c>
      <c r="C189" s="217">
        <f t="shared" si="40"/>
        <v>1</v>
      </c>
      <c r="D189" s="335">
        <f t="shared" si="41"/>
        <v>1</v>
      </c>
      <c r="E189" s="336"/>
      <c r="F189" s="335">
        <f t="shared" si="42"/>
        <v>0</v>
      </c>
      <c r="G189" s="336"/>
      <c r="H189" s="218"/>
      <c r="I189" s="218">
        <v>1</v>
      </c>
      <c r="J189" s="218"/>
      <c r="K189" s="218">
        <v>1</v>
      </c>
      <c r="L189" s="218"/>
      <c r="M189" s="218"/>
      <c r="N189" s="218"/>
      <c r="O189" s="218"/>
    </row>
    <row r="190" spans="1:15" s="220" customFormat="1" x14ac:dyDescent="0.25">
      <c r="A190" s="216">
        <v>13</v>
      </c>
      <c r="B190" s="216" t="s">
        <v>217</v>
      </c>
      <c r="C190" s="217">
        <f t="shared" si="40"/>
        <v>0</v>
      </c>
      <c r="D190" s="335">
        <f t="shared" si="41"/>
        <v>0</v>
      </c>
      <c r="E190" s="336"/>
      <c r="F190" s="335">
        <f t="shared" si="42"/>
        <v>0</v>
      </c>
      <c r="G190" s="336"/>
      <c r="H190" s="218"/>
      <c r="I190" s="218"/>
      <c r="J190" s="218"/>
      <c r="K190" s="218"/>
      <c r="L190" s="218"/>
      <c r="M190" s="218"/>
      <c r="N190" s="218"/>
      <c r="O190" s="218"/>
    </row>
    <row r="191" spans="1:15" s="220" customFormat="1" x14ac:dyDescent="0.25">
      <c r="A191" s="216">
        <v>14</v>
      </c>
      <c r="B191" s="216" t="s">
        <v>101</v>
      </c>
      <c r="C191" s="217">
        <f t="shared" si="40"/>
        <v>8</v>
      </c>
      <c r="D191" s="335">
        <f t="shared" si="41"/>
        <v>8</v>
      </c>
      <c r="E191" s="336"/>
      <c r="F191" s="335">
        <f t="shared" si="42"/>
        <v>0</v>
      </c>
      <c r="G191" s="336"/>
      <c r="H191" s="218">
        <v>2</v>
      </c>
      <c r="I191" s="218">
        <v>6</v>
      </c>
      <c r="J191" s="218">
        <v>7</v>
      </c>
      <c r="K191" s="218">
        <v>1</v>
      </c>
      <c r="L191" s="218"/>
      <c r="M191" s="218"/>
      <c r="N191" s="218"/>
      <c r="O191" s="218"/>
    </row>
    <row r="192" spans="1:15" s="220" customFormat="1" x14ac:dyDescent="0.25">
      <c r="A192" s="216">
        <v>15</v>
      </c>
      <c r="B192" s="216" t="s">
        <v>100</v>
      </c>
      <c r="C192" s="217">
        <f t="shared" si="40"/>
        <v>0</v>
      </c>
      <c r="D192" s="335">
        <f t="shared" si="41"/>
        <v>0</v>
      </c>
      <c r="E192" s="336"/>
      <c r="F192" s="335">
        <f t="shared" si="42"/>
        <v>0</v>
      </c>
      <c r="G192" s="336"/>
      <c r="H192" s="218"/>
      <c r="I192" s="218"/>
      <c r="J192" s="218"/>
      <c r="K192" s="218"/>
      <c r="L192" s="218"/>
      <c r="M192" s="218"/>
      <c r="N192" s="218"/>
      <c r="O192" s="218"/>
    </row>
    <row r="193" spans="1:15" s="220" customFormat="1" ht="14.25" x14ac:dyDescent="0.2">
      <c r="A193" s="219"/>
      <c r="B193" s="219" t="s">
        <v>11</v>
      </c>
      <c r="C193" s="217">
        <f>SUM(C178:C192)</f>
        <v>14</v>
      </c>
      <c r="D193" s="333">
        <f>SUM(D178:D192)</f>
        <v>14</v>
      </c>
      <c r="E193" s="334"/>
      <c r="F193" s="333">
        <f>SUM(F178:F192)</f>
        <v>0</v>
      </c>
      <c r="G193" s="334"/>
      <c r="H193" s="217">
        <f t="shared" ref="H193:O193" si="43">SUM(H178:H192)</f>
        <v>3</v>
      </c>
      <c r="I193" s="217">
        <f t="shared" si="43"/>
        <v>11</v>
      </c>
      <c r="J193" s="217">
        <f t="shared" si="43"/>
        <v>11</v>
      </c>
      <c r="K193" s="217">
        <f t="shared" si="43"/>
        <v>3</v>
      </c>
      <c r="L193" s="217">
        <f t="shared" si="43"/>
        <v>0</v>
      </c>
      <c r="M193" s="217">
        <f t="shared" si="43"/>
        <v>0</v>
      </c>
      <c r="N193" s="217">
        <f t="shared" si="43"/>
        <v>0</v>
      </c>
      <c r="O193" s="217">
        <f t="shared" si="43"/>
        <v>0</v>
      </c>
    </row>
    <row r="194" spans="1:15" x14ac:dyDescent="0.25">
      <c r="A194" s="333" t="s">
        <v>62</v>
      </c>
      <c r="B194" s="339"/>
      <c r="C194" s="339"/>
      <c r="D194" s="339"/>
      <c r="E194" s="339"/>
      <c r="F194" s="339"/>
      <c r="G194" s="339"/>
      <c r="H194" s="339"/>
      <c r="I194" s="339"/>
      <c r="J194" s="339"/>
      <c r="K194" s="339"/>
      <c r="L194" s="339"/>
      <c r="M194" s="339"/>
      <c r="N194" s="339"/>
      <c r="O194" s="339"/>
    </row>
    <row r="195" spans="1:15" x14ac:dyDescent="0.25">
      <c r="A195" s="216">
        <v>1</v>
      </c>
      <c r="B195" s="216" t="s">
        <v>114</v>
      </c>
      <c r="C195" s="217">
        <f t="shared" ref="C195:C209" si="44">F195+D195</f>
        <v>1</v>
      </c>
      <c r="D195" s="335">
        <f t="shared" ref="D195:D209" si="45">SUM(H195:I195)</f>
        <v>1</v>
      </c>
      <c r="E195" s="336"/>
      <c r="F195" s="335">
        <f t="shared" ref="F195:F209" si="46">SUM(L195:M195)</f>
        <v>0</v>
      </c>
      <c r="G195" s="336"/>
      <c r="H195" s="226"/>
      <c r="I195" s="226">
        <v>1</v>
      </c>
      <c r="J195" s="226"/>
      <c r="K195" s="226">
        <v>1</v>
      </c>
      <c r="L195" s="226"/>
      <c r="M195" s="226"/>
      <c r="N195" s="226"/>
      <c r="O195" s="226"/>
    </row>
    <row r="196" spans="1:15" x14ac:dyDescent="0.25">
      <c r="A196" s="216">
        <v>2</v>
      </c>
      <c r="B196" s="216" t="s">
        <v>113</v>
      </c>
      <c r="C196" s="217">
        <f t="shared" si="44"/>
        <v>4</v>
      </c>
      <c r="D196" s="335">
        <f t="shared" si="45"/>
        <v>4</v>
      </c>
      <c r="E196" s="336"/>
      <c r="F196" s="335">
        <f t="shared" si="46"/>
        <v>0</v>
      </c>
      <c r="G196" s="336"/>
      <c r="H196" s="226">
        <v>1</v>
      </c>
      <c r="I196" s="226">
        <v>3</v>
      </c>
      <c r="J196" s="226">
        <v>3</v>
      </c>
      <c r="K196" s="226">
        <v>1</v>
      </c>
      <c r="L196" s="226"/>
      <c r="M196" s="226"/>
      <c r="N196" s="226"/>
      <c r="O196" s="226"/>
    </row>
    <row r="197" spans="1:15" x14ac:dyDescent="0.25">
      <c r="A197" s="216">
        <v>3</v>
      </c>
      <c r="B197" s="216" t="s">
        <v>112</v>
      </c>
      <c r="C197" s="217">
        <f t="shared" si="44"/>
        <v>3</v>
      </c>
      <c r="D197" s="335">
        <f t="shared" si="45"/>
        <v>1</v>
      </c>
      <c r="E197" s="336"/>
      <c r="F197" s="335">
        <f t="shared" si="46"/>
        <v>2</v>
      </c>
      <c r="G197" s="336"/>
      <c r="H197" s="226"/>
      <c r="I197" s="226">
        <v>1</v>
      </c>
      <c r="J197" s="226">
        <v>1</v>
      </c>
      <c r="K197" s="226"/>
      <c r="L197" s="226"/>
      <c r="M197" s="226">
        <v>2</v>
      </c>
      <c r="N197" s="226">
        <v>2</v>
      </c>
      <c r="O197" s="226"/>
    </row>
    <row r="198" spans="1:15" x14ac:dyDescent="0.25">
      <c r="A198" s="216">
        <v>4</v>
      </c>
      <c r="B198" s="216" t="s">
        <v>111</v>
      </c>
      <c r="C198" s="217">
        <f t="shared" si="44"/>
        <v>2</v>
      </c>
      <c r="D198" s="335">
        <f t="shared" si="45"/>
        <v>2</v>
      </c>
      <c r="E198" s="336"/>
      <c r="F198" s="335">
        <f t="shared" si="46"/>
        <v>0</v>
      </c>
      <c r="G198" s="336"/>
      <c r="H198" s="226"/>
      <c r="I198" s="226">
        <v>2</v>
      </c>
      <c r="J198" s="226">
        <v>1</v>
      </c>
      <c r="K198" s="226">
        <v>1</v>
      </c>
      <c r="L198" s="226"/>
      <c r="M198" s="226"/>
      <c r="N198" s="226"/>
      <c r="O198" s="226"/>
    </row>
    <row r="199" spans="1:15" x14ac:dyDescent="0.25">
      <c r="A199" s="216">
        <v>5</v>
      </c>
      <c r="B199" s="216" t="s">
        <v>110</v>
      </c>
      <c r="C199" s="217">
        <f t="shared" si="44"/>
        <v>4</v>
      </c>
      <c r="D199" s="335">
        <f t="shared" si="45"/>
        <v>2</v>
      </c>
      <c r="E199" s="336"/>
      <c r="F199" s="335">
        <f t="shared" si="46"/>
        <v>2</v>
      </c>
      <c r="G199" s="336"/>
      <c r="H199" s="226"/>
      <c r="I199" s="226">
        <v>2</v>
      </c>
      <c r="J199" s="226">
        <v>2</v>
      </c>
      <c r="K199" s="226"/>
      <c r="L199" s="226"/>
      <c r="M199" s="226">
        <v>2</v>
      </c>
      <c r="N199" s="226">
        <v>2</v>
      </c>
      <c r="O199" s="226"/>
    </row>
    <row r="200" spans="1:15" x14ac:dyDescent="0.25">
      <c r="A200" s="216">
        <v>6</v>
      </c>
      <c r="B200" s="216" t="s">
        <v>109</v>
      </c>
      <c r="C200" s="217">
        <f t="shared" si="44"/>
        <v>2</v>
      </c>
      <c r="D200" s="335">
        <f t="shared" si="45"/>
        <v>0</v>
      </c>
      <c r="E200" s="336"/>
      <c r="F200" s="335">
        <f t="shared" si="46"/>
        <v>2</v>
      </c>
      <c r="G200" s="336"/>
      <c r="H200" s="226"/>
      <c r="I200" s="226"/>
      <c r="J200" s="226"/>
      <c r="K200" s="226"/>
      <c r="L200" s="226"/>
      <c r="M200" s="226">
        <v>2</v>
      </c>
      <c r="N200" s="226">
        <v>2</v>
      </c>
      <c r="O200" s="226"/>
    </row>
    <row r="201" spans="1:15" x14ac:dyDescent="0.25">
      <c r="A201" s="216">
        <v>7</v>
      </c>
      <c r="B201" s="216" t="s">
        <v>108</v>
      </c>
      <c r="C201" s="217">
        <f t="shared" si="44"/>
        <v>3</v>
      </c>
      <c r="D201" s="335">
        <f t="shared" si="45"/>
        <v>2</v>
      </c>
      <c r="E201" s="336"/>
      <c r="F201" s="335">
        <f t="shared" si="46"/>
        <v>1</v>
      </c>
      <c r="G201" s="336"/>
      <c r="H201" s="226"/>
      <c r="I201" s="226">
        <v>2</v>
      </c>
      <c r="J201" s="226">
        <v>2</v>
      </c>
      <c r="K201" s="226"/>
      <c r="L201" s="226"/>
      <c r="M201" s="226">
        <v>1</v>
      </c>
      <c r="N201" s="226">
        <v>1</v>
      </c>
      <c r="O201" s="226"/>
    </row>
    <row r="202" spans="1:15" x14ac:dyDescent="0.25">
      <c r="A202" s="216">
        <v>8</v>
      </c>
      <c r="B202" s="216" t="s">
        <v>218</v>
      </c>
      <c r="C202" s="217">
        <f t="shared" si="44"/>
        <v>9</v>
      </c>
      <c r="D202" s="335">
        <f t="shared" si="45"/>
        <v>5</v>
      </c>
      <c r="E202" s="336"/>
      <c r="F202" s="335">
        <f t="shared" si="46"/>
        <v>4</v>
      </c>
      <c r="G202" s="336"/>
      <c r="H202" s="226">
        <v>3</v>
      </c>
      <c r="I202" s="226">
        <v>2</v>
      </c>
      <c r="J202" s="226">
        <v>5</v>
      </c>
      <c r="K202" s="226"/>
      <c r="L202" s="226">
        <v>1</v>
      </c>
      <c r="M202" s="226">
        <v>3</v>
      </c>
      <c r="N202" s="226">
        <v>4</v>
      </c>
      <c r="O202" s="226"/>
    </row>
    <row r="203" spans="1:15" x14ac:dyDescent="0.25">
      <c r="A203" s="216">
        <v>9</v>
      </c>
      <c r="B203" s="216" t="s">
        <v>106</v>
      </c>
      <c r="C203" s="217">
        <f t="shared" si="44"/>
        <v>2</v>
      </c>
      <c r="D203" s="335">
        <f t="shared" si="45"/>
        <v>2</v>
      </c>
      <c r="E203" s="336"/>
      <c r="F203" s="335">
        <f t="shared" si="46"/>
        <v>0</v>
      </c>
      <c r="G203" s="336"/>
      <c r="H203" s="226"/>
      <c r="I203" s="226">
        <v>2</v>
      </c>
      <c r="J203" s="226">
        <v>2</v>
      </c>
      <c r="K203" s="226"/>
      <c r="L203" s="226"/>
      <c r="M203" s="226"/>
      <c r="N203" s="226"/>
      <c r="O203" s="226"/>
    </row>
    <row r="204" spans="1:15" x14ac:dyDescent="0.25">
      <c r="A204" s="216">
        <v>10</v>
      </c>
      <c r="B204" s="216" t="s">
        <v>105</v>
      </c>
      <c r="C204" s="217">
        <f t="shared" si="44"/>
        <v>3</v>
      </c>
      <c r="D204" s="335">
        <f t="shared" si="45"/>
        <v>2</v>
      </c>
      <c r="E204" s="336"/>
      <c r="F204" s="335">
        <f t="shared" si="46"/>
        <v>1</v>
      </c>
      <c r="G204" s="336"/>
      <c r="H204" s="226"/>
      <c r="I204" s="226">
        <v>2</v>
      </c>
      <c r="J204" s="226">
        <v>2</v>
      </c>
      <c r="K204" s="226"/>
      <c r="L204" s="226"/>
      <c r="M204" s="226">
        <v>1</v>
      </c>
      <c r="N204" s="226"/>
      <c r="O204" s="226">
        <v>1</v>
      </c>
    </row>
    <row r="205" spans="1:15" x14ac:dyDescent="0.25">
      <c r="A205" s="216">
        <v>11</v>
      </c>
      <c r="B205" s="216" t="s">
        <v>104</v>
      </c>
      <c r="C205" s="217">
        <f t="shared" si="44"/>
        <v>1</v>
      </c>
      <c r="D205" s="335">
        <f t="shared" si="45"/>
        <v>1</v>
      </c>
      <c r="E205" s="336"/>
      <c r="F205" s="335">
        <f t="shared" si="46"/>
        <v>0</v>
      </c>
      <c r="G205" s="336"/>
      <c r="H205" s="226"/>
      <c r="I205" s="226">
        <v>1</v>
      </c>
      <c r="J205" s="226">
        <v>1</v>
      </c>
      <c r="K205" s="226"/>
      <c r="L205" s="226"/>
      <c r="M205" s="226"/>
      <c r="N205" s="226"/>
      <c r="O205" s="226"/>
    </row>
    <row r="206" spans="1:15" x14ac:dyDescent="0.25">
      <c r="A206" s="216">
        <v>12</v>
      </c>
      <c r="B206" s="216" t="s">
        <v>103</v>
      </c>
      <c r="C206" s="217">
        <f t="shared" si="44"/>
        <v>3</v>
      </c>
      <c r="D206" s="335">
        <f t="shared" si="45"/>
        <v>1</v>
      </c>
      <c r="E206" s="336"/>
      <c r="F206" s="335">
        <f t="shared" si="46"/>
        <v>2</v>
      </c>
      <c r="G206" s="336"/>
      <c r="H206" s="226"/>
      <c r="I206" s="226">
        <v>1</v>
      </c>
      <c r="J206" s="226">
        <v>1</v>
      </c>
      <c r="K206" s="226"/>
      <c r="L206" s="226">
        <v>1</v>
      </c>
      <c r="M206" s="226">
        <v>1</v>
      </c>
      <c r="N206" s="226">
        <v>2</v>
      </c>
      <c r="O206" s="226"/>
    </row>
    <row r="207" spans="1:15" x14ac:dyDescent="0.25">
      <c r="A207" s="216">
        <v>13</v>
      </c>
      <c r="B207" s="216" t="s">
        <v>217</v>
      </c>
      <c r="C207" s="217">
        <f t="shared" si="44"/>
        <v>3</v>
      </c>
      <c r="D207" s="335">
        <f t="shared" si="45"/>
        <v>1</v>
      </c>
      <c r="E207" s="336"/>
      <c r="F207" s="335">
        <f t="shared" si="46"/>
        <v>2</v>
      </c>
      <c r="G207" s="336"/>
      <c r="H207" s="226">
        <v>1</v>
      </c>
      <c r="I207" s="226"/>
      <c r="J207" s="226">
        <v>1</v>
      </c>
      <c r="K207" s="226"/>
      <c r="L207" s="226"/>
      <c r="M207" s="226">
        <v>2</v>
      </c>
      <c r="N207" s="226">
        <v>2</v>
      </c>
      <c r="O207" s="226"/>
    </row>
    <row r="208" spans="1:15" x14ac:dyDescent="0.25">
      <c r="A208" s="216">
        <v>14</v>
      </c>
      <c r="B208" s="216" t="s">
        <v>101</v>
      </c>
      <c r="C208" s="217">
        <f t="shared" si="44"/>
        <v>14</v>
      </c>
      <c r="D208" s="335">
        <f t="shared" si="45"/>
        <v>9</v>
      </c>
      <c r="E208" s="336"/>
      <c r="F208" s="335">
        <f t="shared" si="46"/>
        <v>5</v>
      </c>
      <c r="G208" s="336"/>
      <c r="H208" s="226">
        <v>1</v>
      </c>
      <c r="I208" s="226">
        <v>8</v>
      </c>
      <c r="J208" s="226">
        <v>4</v>
      </c>
      <c r="K208" s="226">
        <v>5</v>
      </c>
      <c r="L208" s="226">
        <v>2</v>
      </c>
      <c r="M208" s="226">
        <v>3</v>
      </c>
      <c r="N208" s="226">
        <v>4</v>
      </c>
      <c r="O208" s="226">
        <v>1</v>
      </c>
    </row>
    <row r="209" spans="1:15" x14ac:dyDescent="0.25">
      <c r="A209" s="216">
        <v>15</v>
      </c>
      <c r="B209" s="216" t="s">
        <v>100</v>
      </c>
      <c r="C209" s="217">
        <f t="shared" si="44"/>
        <v>0</v>
      </c>
      <c r="D209" s="335">
        <f t="shared" si="45"/>
        <v>0</v>
      </c>
      <c r="E209" s="336"/>
      <c r="F209" s="335">
        <f t="shared" si="46"/>
        <v>0</v>
      </c>
      <c r="G209" s="336"/>
      <c r="H209" s="226"/>
      <c r="I209" s="226"/>
      <c r="J209" s="226"/>
      <c r="K209" s="226"/>
      <c r="L209" s="226"/>
      <c r="M209" s="226"/>
      <c r="N209" s="226"/>
      <c r="O209" s="226"/>
    </row>
    <row r="210" spans="1:15" s="220" customFormat="1" ht="14.25" x14ac:dyDescent="0.2">
      <c r="A210" s="219"/>
      <c r="B210" s="219" t="s">
        <v>11</v>
      </c>
      <c r="C210" s="217">
        <f>SUM(C195:C209)</f>
        <v>54</v>
      </c>
      <c r="D210" s="333">
        <f>SUM(D195:D209)</f>
        <v>33</v>
      </c>
      <c r="E210" s="334"/>
      <c r="F210" s="333">
        <f>SUM(F195:F209)</f>
        <v>21</v>
      </c>
      <c r="G210" s="334"/>
      <c r="H210" s="227">
        <f t="shared" ref="H210:O210" si="47">SUM(H195:H209)</f>
        <v>6</v>
      </c>
      <c r="I210" s="227">
        <f t="shared" si="47"/>
        <v>27</v>
      </c>
      <c r="J210" s="227">
        <f t="shared" si="47"/>
        <v>25</v>
      </c>
      <c r="K210" s="227">
        <f t="shared" si="47"/>
        <v>8</v>
      </c>
      <c r="L210" s="227">
        <f t="shared" si="47"/>
        <v>4</v>
      </c>
      <c r="M210" s="227">
        <f t="shared" si="47"/>
        <v>17</v>
      </c>
      <c r="N210" s="227">
        <f t="shared" si="47"/>
        <v>19</v>
      </c>
      <c r="O210" s="227">
        <f t="shared" si="47"/>
        <v>2</v>
      </c>
    </row>
    <row r="211" spans="1:15" x14ac:dyDescent="0.25">
      <c r="A211" s="333" t="s">
        <v>240</v>
      </c>
      <c r="B211" s="339"/>
      <c r="C211" s="339"/>
      <c r="D211" s="339"/>
      <c r="E211" s="339"/>
      <c r="F211" s="339"/>
      <c r="G211" s="339"/>
      <c r="H211" s="339"/>
      <c r="I211" s="339"/>
      <c r="J211" s="339"/>
      <c r="K211" s="339"/>
      <c r="L211" s="339"/>
      <c r="M211" s="339"/>
      <c r="N211" s="339"/>
      <c r="O211" s="339"/>
    </row>
    <row r="212" spans="1:15" x14ac:dyDescent="0.25">
      <c r="A212" s="216">
        <v>1</v>
      </c>
      <c r="B212" s="216" t="s">
        <v>114</v>
      </c>
      <c r="C212" s="217">
        <f t="shared" ref="C212:C227" si="48">F212+D212</f>
        <v>1</v>
      </c>
      <c r="D212" s="335">
        <f t="shared" ref="D212:D226" si="49">SUM(H212:I212)</f>
        <v>0</v>
      </c>
      <c r="E212" s="336"/>
      <c r="F212" s="335">
        <f t="shared" ref="F212:F226" si="50">SUM(L212:M212)</f>
        <v>1</v>
      </c>
      <c r="G212" s="336"/>
      <c r="H212" s="218"/>
      <c r="I212" s="218"/>
      <c r="J212" s="218"/>
      <c r="K212" s="218"/>
      <c r="L212" s="218"/>
      <c r="M212" s="218">
        <v>1</v>
      </c>
      <c r="N212" s="218">
        <v>1</v>
      </c>
      <c r="O212" s="218"/>
    </row>
    <row r="213" spans="1:15" x14ac:dyDescent="0.25">
      <c r="A213" s="216">
        <v>2</v>
      </c>
      <c r="B213" s="216" t="s">
        <v>113</v>
      </c>
      <c r="C213" s="217">
        <f t="shared" si="48"/>
        <v>3</v>
      </c>
      <c r="D213" s="335">
        <f t="shared" si="49"/>
        <v>3</v>
      </c>
      <c r="E213" s="336"/>
      <c r="F213" s="335">
        <f t="shared" si="50"/>
        <v>0</v>
      </c>
      <c r="G213" s="336"/>
      <c r="H213" s="218"/>
      <c r="I213" s="218">
        <v>3</v>
      </c>
      <c r="J213" s="218">
        <v>2</v>
      </c>
      <c r="K213" s="218">
        <v>1</v>
      </c>
      <c r="L213" s="218"/>
      <c r="M213" s="218"/>
      <c r="N213" s="218"/>
      <c r="O213" s="218"/>
    </row>
    <row r="214" spans="1:15" x14ac:dyDescent="0.25">
      <c r="A214" s="216">
        <v>3</v>
      </c>
      <c r="B214" s="216" t="s">
        <v>112</v>
      </c>
      <c r="C214" s="217">
        <f t="shared" si="48"/>
        <v>0</v>
      </c>
      <c r="D214" s="335">
        <f t="shared" si="49"/>
        <v>0</v>
      </c>
      <c r="E214" s="336"/>
      <c r="F214" s="335">
        <f t="shared" si="50"/>
        <v>0</v>
      </c>
      <c r="G214" s="336"/>
      <c r="H214" s="218"/>
      <c r="I214" s="218"/>
      <c r="J214" s="218"/>
      <c r="K214" s="218"/>
      <c r="L214" s="218"/>
      <c r="M214" s="218"/>
      <c r="N214" s="218"/>
      <c r="O214" s="218"/>
    </row>
    <row r="215" spans="1:15" x14ac:dyDescent="0.25">
      <c r="A215" s="216">
        <v>4</v>
      </c>
      <c r="B215" s="216" t="s">
        <v>111</v>
      </c>
      <c r="C215" s="217">
        <f t="shared" si="48"/>
        <v>2</v>
      </c>
      <c r="D215" s="335">
        <f t="shared" si="49"/>
        <v>2</v>
      </c>
      <c r="E215" s="336"/>
      <c r="F215" s="335">
        <f t="shared" si="50"/>
        <v>0</v>
      </c>
      <c r="G215" s="336"/>
      <c r="H215" s="218">
        <v>1</v>
      </c>
      <c r="I215" s="218">
        <v>1</v>
      </c>
      <c r="J215" s="218">
        <v>2</v>
      </c>
      <c r="K215" s="218"/>
      <c r="L215" s="218"/>
      <c r="M215" s="218"/>
      <c r="N215" s="218"/>
      <c r="O215" s="218"/>
    </row>
    <row r="216" spans="1:15" x14ac:dyDescent="0.25">
      <c r="A216" s="216">
        <v>5</v>
      </c>
      <c r="B216" s="216" t="s">
        <v>110</v>
      </c>
      <c r="C216" s="217">
        <f t="shared" si="48"/>
        <v>0</v>
      </c>
      <c r="D216" s="335">
        <f t="shared" si="49"/>
        <v>0</v>
      </c>
      <c r="E216" s="336"/>
      <c r="F216" s="335">
        <f t="shared" si="50"/>
        <v>0</v>
      </c>
      <c r="G216" s="336"/>
      <c r="H216" s="218"/>
      <c r="I216" s="218"/>
      <c r="J216" s="218"/>
      <c r="K216" s="218"/>
      <c r="L216" s="218"/>
      <c r="M216" s="218"/>
      <c r="N216" s="218"/>
      <c r="O216" s="218"/>
    </row>
    <row r="217" spans="1:15" x14ac:dyDescent="0.25">
      <c r="A217" s="216">
        <v>6</v>
      </c>
      <c r="B217" s="216" t="s">
        <v>109</v>
      </c>
      <c r="C217" s="217">
        <f t="shared" si="48"/>
        <v>1</v>
      </c>
      <c r="D217" s="335">
        <f t="shared" si="49"/>
        <v>0</v>
      </c>
      <c r="E217" s="336"/>
      <c r="F217" s="335">
        <f t="shared" si="50"/>
        <v>1</v>
      </c>
      <c r="G217" s="336"/>
      <c r="H217" s="218"/>
      <c r="I217" s="218"/>
      <c r="J217" s="218"/>
      <c r="K217" s="218"/>
      <c r="L217" s="218">
        <v>1</v>
      </c>
      <c r="M217" s="218"/>
      <c r="N217" s="218">
        <v>1</v>
      </c>
      <c r="O217" s="218"/>
    </row>
    <row r="218" spans="1:15" x14ac:dyDescent="0.25">
      <c r="A218" s="216">
        <v>7</v>
      </c>
      <c r="B218" s="216" t="s">
        <v>108</v>
      </c>
      <c r="C218" s="217">
        <f t="shared" si="48"/>
        <v>7</v>
      </c>
      <c r="D218" s="335">
        <f t="shared" si="49"/>
        <v>5</v>
      </c>
      <c r="E218" s="336"/>
      <c r="F218" s="335">
        <f t="shared" si="50"/>
        <v>2</v>
      </c>
      <c r="G218" s="336"/>
      <c r="H218" s="218">
        <v>1</v>
      </c>
      <c r="I218" s="218">
        <v>4</v>
      </c>
      <c r="J218" s="218">
        <v>4</v>
      </c>
      <c r="K218" s="218">
        <v>1</v>
      </c>
      <c r="L218" s="218"/>
      <c r="M218" s="218">
        <v>2</v>
      </c>
      <c r="N218" s="218">
        <v>2</v>
      </c>
      <c r="O218" s="218"/>
    </row>
    <row r="219" spans="1:15" x14ac:dyDescent="0.25">
      <c r="A219" s="216">
        <v>8</v>
      </c>
      <c r="B219" s="216" t="s">
        <v>218</v>
      </c>
      <c r="C219" s="217">
        <f t="shared" si="48"/>
        <v>1</v>
      </c>
      <c r="D219" s="335">
        <f t="shared" si="49"/>
        <v>0</v>
      </c>
      <c r="E219" s="336"/>
      <c r="F219" s="335">
        <f t="shared" si="50"/>
        <v>1</v>
      </c>
      <c r="G219" s="336"/>
      <c r="H219" s="218"/>
      <c r="I219" s="218"/>
      <c r="J219" s="218"/>
      <c r="K219" s="218"/>
      <c r="L219" s="218">
        <v>1</v>
      </c>
      <c r="M219" s="218"/>
      <c r="N219" s="218"/>
      <c r="O219" s="218">
        <v>1</v>
      </c>
    </row>
    <row r="220" spans="1:15" x14ac:dyDescent="0.25">
      <c r="A220" s="216">
        <v>9</v>
      </c>
      <c r="B220" s="216" t="s">
        <v>106</v>
      </c>
      <c r="C220" s="217">
        <f t="shared" si="48"/>
        <v>4</v>
      </c>
      <c r="D220" s="335">
        <f t="shared" si="49"/>
        <v>3</v>
      </c>
      <c r="E220" s="336"/>
      <c r="F220" s="335">
        <f t="shared" si="50"/>
        <v>1</v>
      </c>
      <c r="G220" s="336"/>
      <c r="H220" s="218"/>
      <c r="I220" s="218">
        <v>3</v>
      </c>
      <c r="J220" s="218">
        <v>3</v>
      </c>
      <c r="K220" s="218"/>
      <c r="L220" s="218"/>
      <c r="M220" s="218">
        <v>1</v>
      </c>
      <c r="N220" s="218">
        <v>1</v>
      </c>
      <c r="O220" s="218"/>
    </row>
    <row r="221" spans="1:15" x14ac:dyDescent="0.25">
      <c r="A221" s="216">
        <v>10</v>
      </c>
      <c r="B221" s="216" t="s">
        <v>105</v>
      </c>
      <c r="C221" s="217">
        <f t="shared" si="48"/>
        <v>2</v>
      </c>
      <c r="D221" s="335">
        <f t="shared" si="49"/>
        <v>1</v>
      </c>
      <c r="E221" s="336"/>
      <c r="F221" s="335">
        <f t="shared" si="50"/>
        <v>1</v>
      </c>
      <c r="G221" s="336"/>
      <c r="H221" s="218">
        <v>1</v>
      </c>
      <c r="I221" s="218"/>
      <c r="J221" s="218">
        <v>1</v>
      </c>
      <c r="K221" s="218"/>
      <c r="L221" s="218"/>
      <c r="M221" s="218">
        <v>1</v>
      </c>
      <c r="N221" s="218"/>
      <c r="O221" s="218">
        <v>1</v>
      </c>
    </row>
    <row r="222" spans="1:15" x14ac:dyDescent="0.25">
      <c r="A222" s="216">
        <v>11</v>
      </c>
      <c r="B222" s="216" t="s">
        <v>104</v>
      </c>
      <c r="C222" s="217">
        <f t="shared" si="48"/>
        <v>4</v>
      </c>
      <c r="D222" s="335">
        <f t="shared" si="49"/>
        <v>3</v>
      </c>
      <c r="E222" s="336"/>
      <c r="F222" s="335">
        <f t="shared" si="50"/>
        <v>1</v>
      </c>
      <c r="G222" s="336"/>
      <c r="H222" s="218"/>
      <c r="I222" s="218">
        <v>3</v>
      </c>
      <c r="J222" s="218">
        <v>3</v>
      </c>
      <c r="K222" s="218"/>
      <c r="L222" s="218"/>
      <c r="M222" s="218">
        <v>1</v>
      </c>
      <c r="N222" s="218">
        <v>1</v>
      </c>
      <c r="O222" s="218"/>
    </row>
    <row r="223" spans="1:15" x14ac:dyDescent="0.25">
      <c r="A223" s="216">
        <v>12</v>
      </c>
      <c r="B223" s="216" t="s">
        <v>103</v>
      </c>
      <c r="C223" s="217">
        <f t="shared" si="48"/>
        <v>5</v>
      </c>
      <c r="D223" s="335">
        <f t="shared" si="49"/>
        <v>4</v>
      </c>
      <c r="E223" s="336"/>
      <c r="F223" s="335">
        <f t="shared" si="50"/>
        <v>1</v>
      </c>
      <c r="G223" s="336"/>
      <c r="H223" s="218">
        <v>2</v>
      </c>
      <c r="I223" s="218">
        <v>2</v>
      </c>
      <c r="J223" s="218">
        <v>3</v>
      </c>
      <c r="K223" s="218">
        <v>1</v>
      </c>
      <c r="L223" s="218">
        <v>1</v>
      </c>
      <c r="M223" s="218"/>
      <c r="N223" s="218">
        <v>1</v>
      </c>
      <c r="O223" s="218"/>
    </row>
    <row r="224" spans="1:15" x14ac:dyDescent="0.25">
      <c r="A224" s="216">
        <v>13</v>
      </c>
      <c r="B224" s="216" t="s">
        <v>217</v>
      </c>
      <c r="C224" s="217">
        <f t="shared" si="48"/>
        <v>0</v>
      </c>
      <c r="D224" s="335">
        <f t="shared" si="49"/>
        <v>0</v>
      </c>
      <c r="E224" s="336"/>
      <c r="F224" s="335">
        <f t="shared" si="50"/>
        <v>0</v>
      </c>
      <c r="G224" s="336"/>
      <c r="H224" s="218"/>
      <c r="I224" s="218"/>
      <c r="J224" s="218"/>
      <c r="K224" s="218"/>
      <c r="L224" s="218"/>
      <c r="M224" s="218"/>
      <c r="N224" s="218"/>
      <c r="O224" s="218"/>
    </row>
    <row r="225" spans="1:15" x14ac:dyDescent="0.25">
      <c r="A225" s="216">
        <v>14</v>
      </c>
      <c r="B225" s="216" t="s">
        <v>101</v>
      </c>
      <c r="C225" s="217">
        <f t="shared" si="48"/>
        <v>18</v>
      </c>
      <c r="D225" s="335">
        <f t="shared" si="49"/>
        <v>12</v>
      </c>
      <c r="E225" s="336"/>
      <c r="F225" s="335">
        <f t="shared" si="50"/>
        <v>6</v>
      </c>
      <c r="G225" s="336"/>
      <c r="H225" s="218"/>
      <c r="I225" s="218">
        <v>12</v>
      </c>
      <c r="J225" s="218">
        <v>10</v>
      </c>
      <c r="K225" s="218">
        <v>2</v>
      </c>
      <c r="L225" s="218">
        <v>2</v>
      </c>
      <c r="M225" s="218">
        <v>4</v>
      </c>
      <c r="N225" s="218">
        <v>2</v>
      </c>
      <c r="O225" s="218">
        <v>4</v>
      </c>
    </row>
    <row r="226" spans="1:15" x14ac:dyDescent="0.25">
      <c r="A226" s="216">
        <v>15</v>
      </c>
      <c r="B226" s="216" t="s">
        <v>100</v>
      </c>
      <c r="C226" s="217">
        <f t="shared" si="48"/>
        <v>1</v>
      </c>
      <c r="D226" s="335">
        <f t="shared" si="49"/>
        <v>1</v>
      </c>
      <c r="E226" s="336"/>
      <c r="F226" s="335">
        <f t="shared" si="50"/>
        <v>0</v>
      </c>
      <c r="G226" s="336"/>
      <c r="H226" s="218">
        <v>1</v>
      </c>
      <c r="I226" s="218"/>
      <c r="J226" s="218"/>
      <c r="K226" s="218">
        <v>1</v>
      </c>
      <c r="L226" s="218"/>
      <c r="M226" s="218"/>
      <c r="N226" s="218"/>
      <c r="O226" s="218"/>
    </row>
    <row r="227" spans="1:15" s="220" customFormat="1" ht="14.25" x14ac:dyDescent="0.2">
      <c r="A227" s="219"/>
      <c r="B227" s="219" t="s">
        <v>11</v>
      </c>
      <c r="C227" s="217">
        <f t="shared" si="48"/>
        <v>49</v>
      </c>
      <c r="D227" s="333">
        <f>SUM(D212:D226)</f>
        <v>34</v>
      </c>
      <c r="E227" s="334"/>
      <c r="F227" s="333">
        <f>SUM(F212:F226)</f>
        <v>15</v>
      </c>
      <c r="G227" s="334"/>
      <c r="H227" s="217">
        <f t="shared" ref="H227:O227" si="51">SUM(H212:H226)</f>
        <v>6</v>
      </c>
      <c r="I227" s="217">
        <f t="shared" si="51"/>
        <v>28</v>
      </c>
      <c r="J227" s="217">
        <f t="shared" si="51"/>
        <v>28</v>
      </c>
      <c r="K227" s="217">
        <f t="shared" si="51"/>
        <v>6</v>
      </c>
      <c r="L227" s="217">
        <f t="shared" si="51"/>
        <v>5</v>
      </c>
      <c r="M227" s="217">
        <f t="shared" si="51"/>
        <v>10</v>
      </c>
      <c r="N227" s="217">
        <f t="shared" si="51"/>
        <v>9</v>
      </c>
      <c r="O227" s="217">
        <f t="shared" si="51"/>
        <v>6</v>
      </c>
    </row>
    <row r="228" spans="1:15" s="220" customFormat="1" ht="15" customHeight="1" x14ac:dyDescent="0.2">
      <c r="A228" s="340" t="s">
        <v>220</v>
      </c>
      <c r="B228" s="341"/>
      <c r="C228" s="341"/>
      <c r="D228" s="341"/>
      <c r="E228" s="341"/>
      <c r="F228" s="341"/>
      <c r="G228" s="341"/>
      <c r="H228" s="341"/>
      <c r="I228" s="341"/>
      <c r="J228" s="341"/>
      <c r="K228" s="341"/>
      <c r="L228" s="341"/>
      <c r="M228" s="341"/>
      <c r="N228" s="341"/>
      <c r="O228" s="341"/>
    </row>
    <row r="229" spans="1:15" s="220" customFormat="1" x14ac:dyDescent="0.25">
      <c r="A229" s="216">
        <v>1</v>
      </c>
      <c r="B229" s="216" t="s">
        <v>114</v>
      </c>
      <c r="C229" s="227">
        <f t="shared" ref="C229:C244" si="52">F229+D229</f>
        <v>0</v>
      </c>
      <c r="D229" s="335">
        <f t="shared" ref="D229:D243" si="53">SUM(H229:I229)</f>
        <v>0</v>
      </c>
      <c r="E229" s="336"/>
      <c r="F229" s="335">
        <f t="shared" ref="F229:F243" si="54">SUM(L229:M229)</f>
        <v>0</v>
      </c>
      <c r="G229" s="336"/>
      <c r="H229" s="226"/>
      <c r="I229" s="226"/>
      <c r="J229" s="226"/>
      <c r="K229" s="226"/>
      <c r="L229" s="226"/>
      <c r="M229" s="226"/>
      <c r="N229" s="226"/>
      <c r="O229" s="226"/>
    </row>
    <row r="230" spans="1:15" s="220" customFormat="1" x14ac:dyDescent="0.25">
      <c r="A230" s="216">
        <v>2</v>
      </c>
      <c r="B230" s="216" t="s">
        <v>113</v>
      </c>
      <c r="C230" s="227">
        <f t="shared" si="52"/>
        <v>0</v>
      </c>
      <c r="D230" s="335">
        <f t="shared" si="53"/>
        <v>0</v>
      </c>
      <c r="E230" s="336"/>
      <c r="F230" s="335">
        <f t="shared" si="54"/>
        <v>0</v>
      </c>
      <c r="G230" s="336"/>
      <c r="H230" s="226"/>
      <c r="I230" s="226"/>
      <c r="J230" s="226"/>
      <c r="K230" s="226"/>
      <c r="L230" s="226"/>
      <c r="M230" s="226"/>
      <c r="N230" s="226"/>
      <c r="O230" s="226"/>
    </row>
    <row r="231" spans="1:15" s="220" customFormat="1" x14ac:dyDescent="0.25">
      <c r="A231" s="216">
        <v>3</v>
      </c>
      <c r="B231" s="216" t="s">
        <v>112</v>
      </c>
      <c r="C231" s="227">
        <f t="shared" si="52"/>
        <v>2</v>
      </c>
      <c r="D231" s="335">
        <f t="shared" si="53"/>
        <v>0</v>
      </c>
      <c r="E231" s="336"/>
      <c r="F231" s="335">
        <f t="shared" si="54"/>
        <v>2</v>
      </c>
      <c r="G231" s="336"/>
      <c r="H231" s="226"/>
      <c r="I231" s="226"/>
      <c r="J231" s="226"/>
      <c r="K231" s="226"/>
      <c r="L231" s="226">
        <v>2</v>
      </c>
      <c r="M231" s="226"/>
      <c r="N231" s="226">
        <v>2</v>
      </c>
      <c r="O231" s="226"/>
    </row>
    <row r="232" spans="1:15" s="220" customFormat="1" x14ac:dyDescent="0.25">
      <c r="A232" s="216">
        <v>4</v>
      </c>
      <c r="B232" s="216" t="s">
        <v>111</v>
      </c>
      <c r="C232" s="227">
        <f t="shared" si="52"/>
        <v>4</v>
      </c>
      <c r="D232" s="335">
        <f t="shared" si="53"/>
        <v>4</v>
      </c>
      <c r="E232" s="336"/>
      <c r="F232" s="335">
        <f t="shared" si="54"/>
        <v>0</v>
      </c>
      <c r="G232" s="336"/>
      <c r="H232" s="226">
        <v>1</v>
      </c>
      <c r="I232" s="226">
        <v>3</v>
      </c>
      <c r="J232" s="226"/>
      <c r="K232" s="226">
        <v>4</v>
      </c>
      <c r="L232" s="226"/>
      <c r="M232" s="226"/>
      <c r="N232" s="226"/>
      <c r="O232" s="226"/>
    </row>
    <row r="233" spans="1:15" s="220" customFormat="1" x14ac:dyDescent="0.25">
      <c r="A233" s="216">
        <v>5</v>
      </c>
      <c r="B233" s="216" t="s">
        <v>110</v>
      </c>
      <c r="C233" s="227">
        <f t="shared" si="52"/>
        <v>1</v>
      </c>
      <c r="D233" s="335">
        <f t="shared" si="53"/>
        <v>1</v>
      </c>
      <c r="E233" s="336"/>
      <c r="F233" s="335">
        <f t="shared" si="54"/>
        <v>0</v>
      </c>
      <c r="G233" s="336"/>
      <c r="H233" s="226"/>
      <c r="I233" s="226">
        <v>1</v>
      </c>
      <c r="J233" s="226"/>
      <c r="K233" s="226">
        <v>1</v>
      </c>
      <c r="L233" s="226"/>
      <c r="M233" s="226"/>
      <c r="N233" s="226"/>
      <c r="O233" s="226"/>
    </row>
    <row r="234" spans="1:15" s="220" customFormat="1" x14ac:dyDescent="0.25">
      <c r="A234" s="216">
        <v>6</v>
      </c>
      <c r="B234" s="216" t="s">
        <v>109</v>
      </c>
      <c r="C234" s="227">
        <f t="shared" si="52"/>
        <v>0</v>
      </c>
      <c r="D234" s="335">
        <f t="shared" si="53"/>
        <v>0</v>
      </c>
      <c r="E234" s="336"/>
      <c r="F234" s="335">
        <f t="shared" si="54"/>
        <v>0</v>
      </c>
      <c r="G234" s="336"/>
      <c r="H234" s="226"/>
      <c r="I234" s="226"/>
      <c r="J234" s="226"/>
      <c r="K234" s="226"/>
      <c r="L234" s="226"/>
      <c r="M234" s="226"/>
      <c r="N234" s="226"/>
      <c r="O234" s="226"/>
    </row>
    <row r="235" spans="1:15" s="220" customFormat="1" x14ac:dyDescent="0.25">
      <c r="A235" s="216">
        <v>7</v>
      </c>
      <c r="B235" s="216" t="s">
        <v>108</v>
      </c>
      <c r="C235" s="227">
        <f t="shared" si="52"/>
        <v>1</v>
      </c>
      <c r="D235" s="335">
        <f t="shared" si="53"/>
        <v>0</v>
      </c>
      <c r="E235" s="336"/>
      <c r="F235" s="335">
        <f t="shared" si="54"/>
        <v>1</v>
      </c>
      <c r="G235" s="336"/>
      <c r="H235" s="226"/>
      <c r="I235" s="226"/>
      <c r="J235" s="226"/>
      <c r="K235" s="226"/>
      <c r="L235" s="226">
        <v>1</v>
      </c>
      <c r="M235" s="226"/>
      <c r="N235" s="226">
        <v>1</v>
      </c>
      <c r="O235" s="226"/>
    </row>
    <row r="236" spans="1:15" s="220" customFormat="1" x14ac:dyDescent="0.25">
      <c r="A236" s="216">
        <v>8</v>
      </c>
      <c r="B236" s="216" t="s">
        <v>218</v>
      </c>
      <c r="C236" s="227">
        <f t="shared" si="52"/>
        <v>0</v>
      </c>
      <c r="D236" s="335">
        <f t="shared" si="53"/>
        <v>0</v>
      </c>
      <c r="E236" s="336"/>
      <c r="F236" s="335">
        <f t="shared" si="54"/>
        <v>0</v>
      </c>
      <c r="G236" s="336"/>
      <c r="H236" s="226"/>
      <c r="I236" s="226"/>
      <c r="J236" s="226"/>
      <c r="K236" s="226"/>
      <c r="L236" s="226"/>
      <c r="M236" s="226"/>
      <c r="N236" s="226"/>
      <c r="O236" s="226"/>
    </row>
    <row r="237" spans="1:15" s="220" customFormat="1" x14ac:dyDescent="0.25">
      <c r="A237" s="216">
        <v>9</v>
      </c>
      <c r="B237" s="216" t="s">
        <v>106</v>
      </c>
      <c r="C237" s="227">
        <f t="shared" si="52"/>
        <v>8</v>
      </c>
      <c r="D237" s="335">
        <f t="shared" si="53"/>
        <v>4</v>
      </c>
      <c r="E237" s="336"/>
      <c r="F237" s="335">
        <f t="shared" si="54"/>
        <v>4</v>
      </c>
      <c r="G237" s="336"/>
      <c r="H237" s="226"/>
      <c r="I237" s="226">
        <v>4</v>
      </c>
      <c r="J237" s="226"/>
      <c r="K237" s="226">
        <v>4</v>
      </c>
      <c r="L237" s="226"/>
      <c r="M237" s="226">
        <v>4</v>
      </c>
      <c r="N237" s="226">
        <v>4</v>
      </c>
      <c r="O237" s="226"/>
    </row>
    <row r="238" spans="1:15" s="220" customFormat="1" x14ac:dyDescent="0.25">
      <c r="A238" s="216">
        <v>10</v>
      </c>
      <c r="B238" s="216" t="s">
        <v>105</v>
      </c>
      <c r="C238" s="227">
        <f t="shared" si="52"/>
        <v>1</v>
      </c>
      <c r="D238" s="335">
        <f t="shared" si="53"/>
        <v>0</v>
      </c>
      <c r="E238" s="336"/>
      <c r="F238" s="335">
        <f t="shared" si="54"/>
        <v>1</v>
      </c>
      <c r="G238" s="336"/>
      <c r="H238" s="226"/>
      <c r="I238" s="226"/>
      <c r="J238" s="226"/>
      <c r="K238" s="226"/>
      <c r="L238" s="226"/>
      <c r="M238" s="226">
        <v>1</v>
      </c>
      <c r="N238" s="226">
        <v>1</v>
      </c>
      <c r="O238" s="226"/>
    </row>
    <row r="239" spans="1:15" s="220" customFormat="1" x14ac:dyDescent="0.25">
      <c r="A239" s="216">
        <v>11</v>
      </c>
      <c r="B239" s="216" t="s">
        <v>104</v>
      </c>
      <c r="C239" s="227">
        <f t="shared" si="52"/>
        <v>0</v>
      </c>
      <c r="D239" s="335">
        <f t="shared" si="53"/>
        <v>0</v>
      </c>
      <c r="E239" s="336"/>
      <c r="F239" s="335">
        <f t="shared" si="54"/>
        <v>0</v>
      </c>
      <c r="G239" s="336"/>
      <c r="H239" s="226"/>
      <c r="I239" s="226"/>
      <c r="J239" s="226"/>
      <c r="K239" s="226"/>
      <c r="L239" s="226"/>
      <c r="M239" s="226"/>
      <c r="N239" s="226"/>
      <c r="O239" s="226"/>
    </row>
    <row r="240" spans="1:15" s="220" customFormat="1" x14ac:dyDescent="0.25">
      <c r="A240" s="216">
        <v>12</v>
      </c>
      <c r="B240" s="216" t="s">
        <v>103</v>
      </c>
      <c r="C240" s="227">
        <f t="shared" si="52"/>
        <v>0</v>
      </c>
      <c r="D240" s="335">
        <f t="shared" si="53"/>
        <v>0</v>
      </c>
      <c r="E240" s="336"/>
      <c r="F240" s="335">
        <f t="shared" si="54"/>
        <v>0</v>
      </c>
      <c r="G240" s="336"/>
      <c r="H240" s="226"/>
      <c r="I240" s="226"/>
      <c r="J240" s="226"/>
      <c r="K240" s="226"/>
      <c r="L240" s="226"/>
      <c r="M240" s="226"/>
      <c r="N240" s="226"/>
      <c r="O240" s="226"/>
    </row>
    <row r="241" spans="1:15" s="220" customFormat="1" x14ac:dyDescent="0.25">
      <c r="A241" s="216">
        <v>13</v>
      </c>
      <c r="B241" s="216" t="s">
        <v>217</v>
      </c>
      <c r="C241" s="227">
        <f t="shared" si="52"/>
        <v>1</v>
      </c>
      <c r="D241" s="335">
        <f t="shared" si="53"/>
        <v>1</v>
      </c>
      <c r="E241" s="336"/>
      <c r="F241" s="335">
        <f t="shared" si="54"/>
        <v>0</v>
      </c>
      <c r="G241" s="336"/>
      <c r="H241" s="226"/>
      <c r="I241" s="226">
        <v>1</v>
      </c>
      <c r="J241" s="226"/>
      <c r="K241" s="226">
        <v>1</v>
      </c>
      <c r="L241" s="226"/>
      <c r="M241" s="226"/>
      <c r="N241" s="226"/>
      <c r="O241" s="226"/>
    </row>
    <row r="242" spans="1:15" s="220" customFormat="1" x14ac:dyDescent="0.25">
      <c r="A242" s="216">
        <v>14</v>
      </c>
      <c r="B242" s="216" t="s">
        <v>101</v>
      </c>
      <c r="C242" s="227">
        <f t="shared" si="52"/>
        <v>7</v>
      </c>
      <c r="D242" s="335">
        <f t="shared" si="53"/>
        <v>4</v>
      </c>
      <c r="E242" s="336"/>
      <c r="F242" s="335">
        <f t="shared" si="54"/>
        <v>3</v>
      </c>
      <c r="G242" s="336"/>
      <c r="H242" s="226"/>
      <c r="I242" s="226">
        <v>4</v>
      </c>
      <c r="J242" s="226"/>
      <c r="K242" s="226">
        <v>4</v>
      </c>
      <c r="L242" s="226">
        <v>1</v>
      </c>
      <c r="M242" s="226">
        <v>2</v>
      </c>
      <c r="N242" s="226">
        <v>3</v>
      </c>
      <c r="O242" s="226"/>
    </row>
    <row r="243" spans="1:15" s="220" customFormat="1" x14ac:dyDescent="0.25">
      <c r="A243" s="216">
        <v>15</v>
      </c>
      <c r="B243" s="216" t="s">
        <v>100</v>
      </c>
      <c r="C243" s="227">
        <f t="shared" si="52"/>
        <v>0</v>
      </c>
      <c r="D243" s="335">
        <f t="shared" si="53"/>
        <v>0</v>
      </c>
      <c r="E243" s="336"/>
      <c r="F243" s="335">
        <f t="shared" si="54"/>
        <v>0</v>
      </c>
      <c r="G243" s="336"/>
      <c r="H243" s="226"/>
      <c r="I243" s="226"/>
      <c r="J243" s="226"/>
      <c r="K243" s="226"/>
      <c r="L243" s="226"/>
      <c r="M243" s="226"/>
      <c r="N243" s="226"/>
      <c r="O243" s="226"/>
    </row>
    <row r="244" spans="1:15" s="220" customFormat="1" ht="14.25" x14ac:dyDescent="0.2">
      <c r="A244" s="219"/>
      <c r="B244" s="219" t="s">
        <v>11</v>
      </c>
      <c r="C244" s="227">
        <f t="shared" si="52"/>
        <v>25</v>
      </c>
      <c r="D244" s="337">
        <f>SUM(D229:D243)</f>
        <v>14</v>
      </c>
      <c r="E244" s="338"/>
      <c r="F244" s="337">
        <f>SUM(F229:F243)</f>
        <v>11</v>
      </c>
      <c r="G244" s="338"/>
      <c r="H244" s="227">
        <f t="shared" ref="H244:O244" si="55">SUM(H229:H243)</f>
        <v>1</v>
      </c>
      <c r="I244" s="227">
        <f t="shared" si="55"/>
        <v>13</v>
      </c>
      <c r="J244" s="227">
        <f t="shared" si="55"/>
        <v>0</v>
      </c>
      <c r="K244" s="227">
        <f t="shared" si="55"/>
        <v>14</v>
      </c>
      <c r="L244" s="227">
        <f t="shared" si="55"/>
        <v>4</v>
      </c>
      <c r="M244" s="227">
        <f t="shared" si="55"/>
        <v>7</v>
      </c>
      <c r="N244" s="227">
        <f t="shared" si="55"/>
        <v>11</v>
      </c>
      <c r="O244" s="227">
        <f t="shared" si="55"/>
        <v>0</v>
      </c>
    </row>
    <row r="245" spans="1:15" s="220" customFormat="1" ht="15" customHeight="1" x14ac:dyDescent="0.2">
      <c r="A245" s="340" t="s">
        <v>219</v>
      </c>
      <c r="B245" s="341"/>
      <c r="C245" s="341"/>
      <c r="D245" s="341"/>
      <c r="E245" s="341"/>
      <c r="F245" s="341"/>
      <c r="G245" s="341"/>
      <c r="H245" s="341"/>
      <c r="I245" s="341"/>
      <c r="J245" s="341"/>
      <c r="K245" s="341"/>
      <c r="L245" s="341"/>
      <c r="M245" s="341"/>
      <c r="N245" s="341"/>
      <c r="O245" s="341"/>
    </row>
    <row r="246" spans="1:15" s="220" customFormat="1" x14ac:dyDescent="0.25">
      <c r="A246" s="216">
        <v>1</v>
      </c>
      <c r="B246" s="216" t="s">
        <v>114</v>
      </c>
      <c r="C246" s="227">
        <f t="shared" ref="C246:C261" si="56">F246+D246</f>
        <v>0</v>
      </c>
      <c r="D246" s="335">
        <f t="shared" ref="D246:D260" si="57">SUM(H246:I246)</f>
        <v>0</v>
      </c>
      <c r="E246" s="336"/>
      <c r="F246" s="335">
        <f t="shared" ref="F246:F260" si="58">SUM(L246:M246)</f>
        <v>0</v>
      </c>
      <c r="G246" s="336"/>
      <c r="H246" s="226"/>
      <c r="I246" s="226"/>
      <c r="J246" s="226"/>
      <c r="K246" s="226"/>
      <c r="L246" s="226"/>
      <c r="M246" s="226"/>
      <c r="N246" s="226"/>
      <c r="O246" s="226"/>
    </row>
    <row r="247" spans="1:15" s="220" customFormat="1" x14ac:dyDescent="0.25">
      <c r="A247" s="216">
        <v>2</v>
      </c>
      <c r="B247" s="216" t="s">
        <v>113</v>
      </c>
      <c r="C247" s="227">
        <f t="shared" si="56"/>
        <v>1</v>
      </c>
      <c r="D247" s="335">
        <f t="shared" si="57"/>
        <v>1</v>
      </c>
      <c r="E247" s="336"/>
      <c r="F247" s="335">
        <f t="shared" si="58"/>
        <v>0</v>
      </c>
      <c r="G247" s="336"/>
      <c r="H247" s="226"/>
      <c r="I247" s="226">
        <v>1</v>
      </c>
      <c r="J247" s="226">
        <v>1</v>
      </c>
      <c r="K247" s="226"/>
      <c r="L247" s="226"/>
      <c r="M247" s="226"/>
      <c r="N247" s="226"/>
      <c r="O247" s="226"/>
    </row>
    <row r="248" spans="1:15" s="220" customFormat="1" x14ac:dyDescent="0.25">
      <c r="A248" s="216">
        <v>3</v>
      </c>
      <c r="B248" s="216" t="s">
        <v>112</v>
      </c>
      <c r="C248" s="227">
        <f t="shared" si="56"/>
        <v>0</v>
      </c>
      <c r="D248" s="335">
        <f t="shared" si="57"/>
        <v>0</v>
      </c>
      <c r="E248" s="336"/>
      <c r="F248" s="335">
        <f t="shared" si="58"/>
        <v>0</v>
      </c>
      <c r="G248" s="336"/>
      <c r="H248" s="226"/>
      <c r="I248" s="226"/>
      <c r="J248" s="226"/>
      <c r="K248" s="226"/>
      <c r="L248" s="226"/>
      <c r="M248" s="226"/>
      <c r="N248" s="226"/>
      <c r="O248" s="226"/>
    </row>
    <row r="249" spans="1:15" s="220" customFormat="1" x14ac:dyDescent="0.25">
      <c r="A249" s="216">
        <v>4</v>
      </c>
      <c r="B249" s="216" t="s">
        <v>111</v>
      </c>
      <c r="C249" s="227">
        <f t="shared" si="56"/>
        <v>0</v>
      </c>
      <c r="D249" s="335">
        <f t="shared" si="57"/>
        <v>0</v>
      </c>
      <c r="E249" s="336"/>
      <c r="F249" s="335">
        <f t="shared" si="58"/>
        <v>0</v>
      </c>
      <c r="G249" s="336"/>
      <c r="H249" s="226"/>
      <c r="I249" s="226"/>
      <c r="J249" s="226"/>
      <c r="K249" s="226"/>
      <c r="L249" s="226"/>
      <c r="M249" s="226"/>
      <c r="N249" s="226"/>
      <c r="O249" s="226"/>
    </row>
    <row r="250" spans="1:15" s="220" customFormat="1" x14ac:dyDescent="0.25">
      <c r="A250" s="216">
        <v>5</v>
      </c>
      <c r="B250" s="216" t="s">
        <v>110</v>
      </c>
      <c r="C250" s="227">
        <f t="shared" si="56"/>
        <v>1</v>
      </c>
      <c r="D250" s="335">
        <f t="shared" si="57"/>
        <v>1</v>
      </c>
      <c r="E250" s="336"/>
      <c r="F250" s="335">
        <f t="shared" si="58"/>
        <v>0</v>
      </c>
      <c r="G250" s="336"/>
      <c r="H250" s="226">
        <v>1</v>
      </c>
      <c r="I250" s="226"/>
      <c r="J250" s="226">
        <v>1</v>
      </c>
      <c r="K250" s="226"/>
      <c r="L250" s="226"/>
      <c r="M250" s="226"/>
      <c r="N250" s="226"/>
      <c r="O250" s="226"/>
    </row>
    <row r="251" spans="1:15" s="220" customFormat="1" x14ac:dyDescent="0.25">
      <c r="A251" s="216">
        <v>6</v>
      </c>
      <c r="B251" s="216" t="s">
        <v>109</v>
      </c>
      <c r="C251" s="227">
        <f t="shared" si="56"/>
        <v>1</v>
      </c>
      <c r="D251" s="335">
        <f t="shared" si="57"/>
        <v>0</v>
      </c>
      <c r="E251" s="336"/>
      <c r="F251" s="335">
        <f t="shared" si="58"/>
        <v>1</v>
      </c>
      <c r="G251" s="336"/>
      <c r="H251" s="226"/>
      <c r="I251" s="226"/>
      <c r="J251" s="226"/>
      <c r="K251" s="226"/>
      <c r="L251" s="226">
        <v>1</v>
      </c>
      <c r="M251" s="226"/>
      <c r="N251" s="226">
        <v>1</v>
      </c>
      <c r="O251" s="226"/>
    </row>
    <row r="252" spans="1:15" s="220" customFormat="1" x14ac:dyDescent="0.25">
      <c r="A252" s="216">
        <v>7</v>
      </c>
      <c r="B252" s="216" t="s">
        <v>108</v>
      </c>
      <c r="C252" s="227">
        <f t="shared" si="56"/>
        <v>5</v>
      </c>
      <c r="D252" s="335">
        <f t="shared" si="57"/>
        <v>5</v>
      </c>
      <c r="E252" s="336"/>
      <c r="F252" s="335">
        <f t="shared" si="58"/>
        <v>0</v>
      </c>
      <c r="G252" s="336"/>
      <c r="H252" s="226"/>
      <c r="I252" s="226">
        <v>5</v>
      </c>
      <c r="J252" s="226">
        <v>5</v>
      </c>
      <c r="K252" s="226"/>
      <c r="L252" s="226"/>
      <c r="M252" s="226"/>
      <c r="N252" s="226"/>
      <c r="O252" s="226"/>
    </row>
    <row r="253" spans="1:15" s="220" customFormat="1" x14ac:dyDescent="0.25">
      <c r="A253" s="216">
        <v>8</v>
      </c>
      <c r="B253" s="216" t="s">
        <v>218</v>
      </c>
      <c r="C253" s="227">
        <f t="shared" si="56"/>
        <v>4</v>
      </c>
      <c r="D253" s="335">
        <f t="shared" si="57"/>
        <v>3</v>
      </c>
      <c r="E253" s="336"/>
      <c r="F253" s="335">
        <f t="shared" si="58"/>
        <v>1</v>
      </c>
      <c r="G253" s="336"/>
      <c r="H253" s="226">
        <v>2</v>
      </c>
      <c r="I253" s="226">
        <v>1</v>
      </c>
      <c r="J253" s="226">
        <v>2</v>
      </c>
      <c r="K253" s="226">
        <v>1</v>
      </c>
      <c r="L253" s="226">
        <v>1</v>
      </c>
      <c r="M253" s="226"/>
      <c r="N253" s="226">
        <v>1</v>
      </c>
      <c r="O253" s="226"/>
    </row>
    <row r="254" spans="1:15" s="220" customFormat="1" x14ac:dyDescent="0.25">
      <c r="A254" s="216">
        <v>9</v>
      </c>
      <c r="B254" s="216" t="s">
        <v>106</v>
      </c>
      <c r="C254" s="227">
        <f t="shared" si="56"/>
        <v>2</v>
      </c>
      <c r="D254" s="335">
        <f t="shared" si="57"/>
        <v>1</v>
      </c>
      <c r="E254" s="336"/>
      <c r="F254" s="335">
        <f t="shared" si="58"/>
        <v>1</v>
      </c>
      <c r="G254" s="336"/>
      <c r="H254" s="226"/>
      <c r="I254" s="226">
        <v>1</v>
      </c>
      <c r="J254" s="226">
        <v>1</v>
      </c>
      <c r="K254" s="226"/>
      <c r="L254" s="226"/>
      <c r="M254" s="226">
        <v>1</v>
      </c>
      <c r="N254" s="226">
        <v>1</v>
      </c>
      <c r="O254" s="226"/>
    </row>
    <row r="255" spans="1:15" s="220" customFormat="1" x14ac:dyDescent="0.25">
      <c r="A255" s="216">
        <v>10</v>
      </c>
      <c r="B255" s="216" t="s">
        <v>105</v>
      </c>
      <c r="C255" s="227">
        <f t="shared" si="56"/>
        <v>2</v>
      </c>
      <c r="D255" s="335">
        <f t="shared" si="57"/>
        <v>1</v>
      </c>
      <c r="E255" s="336"/>
      <c r="F255" s="335">
        <f t="shared" si="58"/>
        <v>1</v>
      </c>
      <c r="G255" s="336"/>
      <c r="H255" s="226"/>
      <c r="I255" s="226">
        <v>1</v>
      </c>
      <c r="J255" s="226">
        <v>1</v>
      </c>
      <c r="K255" s="226"/>
      <c r="L255" s="226"/>
      <c r="M255" s="226">
        <v>1</v>
      </c>
      <c r="N255" s="226"/>
      <c r="O255" s="226">
        <v>1</v>
      </c>
    </row>
    <row r="256" spans="1:15" s="220" customFormat="1" x14ac:dyDescent="0.25">
      <c r="A256" s="216">
        <v>11</v>
      </c>
      <c r="B256" s="216" t="s">
        <v>104</v>
      </c>
      <c r="C256" s="227">
        <f t="shared" si="56"/>
        <v>0</v>
      </c>
      <c r="D256" s="335">
        <f t="shared" si="57"/>
        <v>0</v>
      </c>
      <c r="E256" s="336"/>
      <c r="F256" s="335">
        <f t="shared" si="58"/>
        <v>0</v>
      </c>
      <c r="G256" s="336"/>
      <c r="H256" s="226"/>
      <c r="I256" s="226"/>
      <c r="J256" s="226"/>
      <c r="K256" s="226"/>
      <c r="L256" s="226"/>
      <c r="M256" s="226"/>
      <c r="N256" s="226"/>
      <c r="O256" s="226"/>
    </row>
    <row r="257" spans="1:15" s="220" customFormat="1" x14ac:dyDescent="0.25">
      <c r="A257" s="216">
        <v>12</v>
      </c>
      <c r="B257" s="216" t="s">
        <v>103</v>
      </c>
      <c r="C257" s="227">
        <f t="shared" si="56"/>
        <v>2</v>
      </c>
      <c r="D257" s="335">
        <f t="shared" si="57"/>
        <v>2</v>
      </c>
      <c r="E257" s="336"/>
      <c r="F257" s="335">
        <f t="shared" si="58"/>
        <v>0</v>
      </c>
      <c r="G257" s="336"/>
      <c r="H257" s="226"/>
      <c r="I257" s="226">
        <v>2</v>
      </c>
      <c r="J257" s="226">
        <v>1</v>
      </c>
      <c r="K257" s="226">
        <v>1</v>
      </c>
      <c r="L257" s="226"/>
      <c r="M257" s="226"/>
      <c r="N257" s="226"/>
      <c r="O257" s="226"/>
    </row>
    <row r="258" spans="1:15" s="220" customFormat="1" x14ac:dyDescent="0.25">
      <c r="A258" s="216">
        <v>13</v>
      </c>
      <c r="B258" s="216" t="s">
        <v>217</v>
      </c>
      <c r="C258" s="227">
        <f t="shared" si="56"/>
        <v>3</v>
      </c>
      <c r="D258" s="335">
        <f t="shared" si="57"/>
        <v>3</v>
      </c>
      <c r="E258" s="336"/>
      <c r="F258" s="335">
        <f t="shared" si="58"/>
        <v>0</v>
      </c>
      <c r="G258" s="336"/>
      <c r="H258" s="226"/>
      <c r="I258" s="226">
        <v>3</v>
      </c>
      <c r="J258" s="226">
        <v>2</v>
      </c>
      <c r="K258" s="226">
        <v>1</v>
      </c>
      <c r="L258" s="226"/>
      <c r="M258" s="226"/>
      <c r="N258" s="226"/>
      <c r="O258" s="226"/>
    </row>
    <row r="259" spans="1:15" s="220" customFormat="1" x14ac:dyDescent="0.25">
      <c r="A259" s="216">
        <v>14</v>
      </c>
      <c r="B259" s="216" t="s">
        <v>101</v>
      </c>
      <c r="C259" s="227">
        <f t="shared" si="56"/>
        <v>14</v>
      </c>
      <c r="D259" s="335">
        <f t="shared" si="57"/>
        <v>1</v>
      </c>
      <c r="E259" s="336"/>
      <c r="F259" s="335">
        <f t="shared" si="58"/>
        <v>13</v>
      </c>
      <c r="G259" s="336"/>
      <c r="H259" s="226"/>
      <c r="I259" s="226">
        <v>1</v>
      </c>
      <c r="J259" s="226">
        <v>1</v>
      </c>
      <c r="K259" s="226"/>
      <c r="L259" s="226">
        <v>1</v>
      </c>
      <c r="M259" s="226">
        <v>12</v>
      </c>
      <c r="N259" s="226">
        <v>9</v>
      </c>
      <c r="O259" s="226">
        <v>4</v>
      </c>
    </row>
    <row r="260" spans="1:15" s="220" customFormat="1" x14ac:dyDescent="0.25">
      <c r="A260" s="216">
        <v>15</v>
      </c>
      <c r="B260" s="216" t="s">
        <v>100</v>
      </c>
      <c r="C260" s="227">
        <f t="shared" si="56"/>
        <v>0</v>
      </c>
      <c r="D260" s="335">
        <f t="shared" si="57"/>
        <v>0</v>
      </c>
      <c r="E260" s="336"/>
      <c r="F260" s="335">
        <f t="shared" si="58"/>
        <v>0</v>
      </c>
      <c r="G260" s="336"/>
      <c r="H260" s="226"/>
      <c r="I260" s="226"/>
      <c r="J260" s="226"/>
      <c r="K260" s="226"/>
      <c r="L260" s="226"/>
      <c r="M260" s="226"/>
      <c r="N260" s="226"/>
      <c r="O260" s="226"/>
    </row>
    <row r="261" spans="1:15" s="220" customFormat="1" ht="9" customHeight="1" x14ac:dyDescent="0.2">
      <c r="A261" s="219"/>
      <c r="B261" s="219" t="s">
        <v>11</v>
      </c>
      <c r="C261" s="227">
        <f t="shared" si="56"/>
        <v>35</v>
      </c>
      <c r="D261" s="337">
        <f>SUM(D246:D260)</f>
        <v>18</v>
      </c>
      <c r="E261" s="338"/>
      <c r="F261" s="337">
        <f>SUM(F246:F260)</f>
        <v>17</v>
      </c>
      <c r="G261" s="338"/>
      <c r="H261" s="227">
        <f t="shared" ref="H261:O261" si="59">SUM(H246:H260)</f>
        <v>3</v>
      </c>
      <c r="I261" s="227">
        <f t="shared" si="59"/>
        <v>15</v>
      </c>
      <c r="J261" s="227">
        <f t="shared" si="59"/>
        <v>15</v>
      </c>
      <c r="K261" s="227">
        <f t="shared" si="59"/>
        <v>3</v>
      </c>
      <c r="L261" s="227">
        <f t="shared" si="59"/>
        <v>3</v>
      </c>
      <c r="M261" s="227">
        <f t="shared" si="59"/>
        <v>14</v>
      </c>
      <c r="N261" s="227">
        <f t="shared" si="59"/>
        <v>12</v>
      </c>
      <c r="O261" s="227">
        <f t="shared" si="59"/>
        <v>5</v>
      </c>
    </row>
    <row r="262" spans="1:15" x14ac:dyDescent="0.25">
      <c r="A262" s="333" t="s">
        <v>42</v>
      </c>
      <c r="B262" s="339"/>
      <c r="C262" s="339"/>
      <c r="D262" s="339"/>
      <c r="E262" s="339"/>
      <c r="F262" s="339"/>
      <c r="G262" s="339"/>
      <c r="H262" s="339"/>
      <c r="I262" s="339"/>
      <c r="J262" s="339"/>
      <c r="K262" s="339"/>
      <c r="L262" s="339"/>
      <c r="M262" s="339"/>
      <c r="N262" s="339"/>
      <c r="O262" s="339"/>
    </row>
    <row r="263" spans="1:15" x14ac:dyDescent="0.25">
      <c r="A263" s="216">
        <v>1</v>
      </c>
      <c r="B263" s="216" t="s">
        <v>114</v>
      </c>
      <c r="C263" s="217">
        <f t="shared" ref="C263:C278" si="60">D263+F263</f>
        <v>26</v>
      </c>
      <c r="D263" s="333">
        <f t="shared" ref="D263:D277" si="61">D8+D42+D76+D93+D110+D127+D195+D212+D229+D246+D178+D144+D161+D59+D25</f>
        <v>14</v>
      </c>
      <c r="E263" s="334"/>
      <c r="F263" s="228">
        <f t="shared" ref="F263:F277" si="62">F8+F42+F76+F93+F110+F127+F195+F212+F229+F246+F178+F144+F161+F59+F25</f>
        <v>12</v>
      </c>
      <c r="G263" s="229"/>
      <c r="H263" s="217">
        <f t="shared" ref="H263:H277" si="63">H8+H42+H76+H93+H110+H127+H144+H195+H212+H246+H25+H178+H59</f>
        <v>3</v>
      </c>
      <c r="I263" s="228">
        <f t="shared" ref="I263:O277" si="64">I8+I42+I76+I93+I110+I127+I195+I212+I229+I246+I178+I144+I161+I59+I25</f>
        <v>11</v>
      </c>
      <c r="J263" s="228">
        <f t="shared" si="64"/>
        <v>10</v>
      </c>
      <c r="K263" s="228">
        <f t="shared" si="64"/>
        <v>4</v>
      </c>
      <c r="L263" s="228">
        <f t="shared" si="64"/>
        <v>3</v>
      </c>
      <c r="M263" s="228">
        <f t="shared" si="64"/>
        <v>9</v>
      </c>
      <c r="N263" s="228">
        <f t="shared" si="64"/>
        <v>9</v>
      </c>
      <c r="O263" s="228">
        <f t="shared" si="64"/>
        <v>3</v>
      </c>
    </row>
    <row r="264" spans="1:15" x14ac:dyDescent="0.25">
      <c r="A264" s="216">
        <v>2</v>
      </c>
      <c r="B264" s="216" t="s">
        <v>113</v>
      </c>
      <c r="C264" s="217">
        <f t="shared" si="60"/>
        <v>54</v>
      </c>
      <c r="D264" s="333">
        <f t="shared" si="61"/>
        <v>43</v>
      </c>
      <c r="E264" s="334"/>
      <c r="F264" s="333">
        <f t="shared" si="62"/>
        <v>11</v>
      </c>
      <c r="G264" s="334"/>
      <c r="H264" s="217">
        <f t="shared" si="63"/>
        <v>4</v>
      </c>
      <c r="I264" s="228">
        <f t="shared" si="64"/>
        <v>39</v>
      </c>
      <c r="J264" s="228">
        <f t="shared" si="64"/>
        <v>30</v>
      </c>
      <c r="K264" s="228">
        <f t="shared" si="64"/>
        <v>13</v>
      </c>
      <c r="L264" s="228">
        <f t="shared" si="64"/>
        <v>2</v>
      </c>
      <c r="M264" s="228">
        <f t="shared" si="64"/>
        <v>9</v>
      </c>
      <c r="N264" s="228">
        <f t="shared" si="64"/>
        <v>11</v>
      </c>
      <c r="O264" s="228">
        <f t="shared" si="64"/>
        <v>0</v>
      </c>
    </row>
    <row r="265" spans="1:15" x14ac:dyDescent="0.25">
      <c r="A265" s="216">
        <v>3</v>
      </c>
      <c r="B265" s="216" t="s">
        <v>112</v>
      </c>
      <c r="C265" s="217">
        <f t="shared" si="60"/>
        <v>34</v>
      </c>
      <c r="D265" s="333">
        <f t="shared" si="61"/>
        <v>18</v>
      </c>
      <c r="E265" s="334"/>
      <c r="F265" s="333">
        <f t="shared" si="62"/>
        <v>16</v>
      </c>
      <c r="G265" s="334"/>
      <c r="H265" s="217">
        <f t="shared" si="63"/>
        <v>7</v>
      </c>
      <c r="I265" s="228">
        <f t="shared" si="64"/>
        <v>11</v>
      </c>
      <c r="J265" s="228">
        <f t="shared" si="64"/>
        <v>14</v>
      </c>
      <c r="K265" s="228">
        <f t="shared" si="64"/>
        <v>4</v>
      </c>
      <c r="L265" s="228">
        <f t="shared" si="64"/>
        <v>9</v>
      </c>
      <c r="M265" s="228">
        <f t="shared" si="64"/>
        <v>7</v>
      </c>
      <c r="N265" s="228">
        <f t="shared" si="64"/>
        <v>14</v>
      </c>
      <c r="O265" s="228">
        <f t="shared" si="64"/>
        <v>2</v>
      </c>
    </row>
    <row r="266" spans="1:15" x14ac:dyDescent="0.25">
      <c r="A266" s="216">
        <v>4</v>
      </c>
      <c r="B266" s="216" t="s">
        <v>111</v>
      </c>
      <c r="C266" s="217">
        <f t="shared" si="60"/>
        <v>29</v>
      </c>
      <c r="D266" s="333">
        <f t="shared" si="61"/>
        <v>21</v>
      </c>
      <c r="E266" s="334"/>
      <c r="F266" s="333">
        <f t="shared" si="62"/>
        <v>8</v>
      </c>
      <c r="G266" s="334"/>
      <c r="H266" s="217">
        <f t="shared" si="63"/>
        <v>5</v>
      </c>
      <c r="I266" s="228">
        <f t="shared" si="64"/>
        <v>15</v>
      </c>
      <c r="J266" s="228">
        <f t="shared" si="64"/>
        <v>12</v>
      </c>
      <c r="K266" s="228">
        <f t="shared" si="64"/>
        <v>9</v>
      </c>
      <c r="L266" s="228">
        <f t="shared" si="64"/>
        <v>1</v>
      </c>
      <c r="M266" s="228">
        <f t="shared" si="64"/>
        <v>7</v>
      </c>
      <c r="N266" s="228">
        <f t="shared" si="64"/>
        <v>6</v>
      </c>
      <c r="O266" s="228">
        <f t="shared" si="64"/>
        <v>2</v>
      </c>
    </row>
    <row r="267" spans="1:15" x14ac:dyDescent="0.25">
      <c r="A267" s="216">
        <v>5</v>
      </c>
      <c r="B267" s="216" t="s">
        <v>110</v>
      </c>
      <c r="C267" s="217">
        <f t="shared" si="60"/>
        <v>31</v>
      </c>
      <c r="D267" s="333">
        <f t="shared" si="61"/>
        <v>21</v>
      </c>
      <c r="E267" s="334"/>
      <c r="F267" s="333">
        <f t="shared" si="62"/>
        <v>10</v>
      </c>
      <c r="G267" s="334"/>
      <c r="H267" s="217">
        <f t="shared" si="63"/>
        <v>2</v>
      </c>
      <c r="I267" s="228">
        <f t="shared" si="64"/>
        <v>19</v>
      </c>
      <c r="J267" s="228">
        <f t="shared" si="64"/>
        <v>15</v>
      </c>
      <c r="K267" s="228">
        <f t="shared" si="64"/>
        <v>6</v>
      </c>
      <c r="L267" s="228">
        <f t="shared" si="64"/>
        <v>3</v>
      </c>
      <c r="M267" s="228">
        <f t="shared" si="64"/>
        <v>7</v>
      </c>
      <c r="N267" s="228">
        <f t="shared" si="64"/>
        <v>8</v>
      </c>
      <c r="O267" s="228">
        <f t="shared" si="64"/>
        <v>2</v>
      </c>
    </row>
    <row r="268" spans="1:15" x14ac:dyDescent="0.25">
      <c r="A268" s="216">
        <v>6</v>
      </c>
      <c r="B268" s="216" t="s">
        <v>109</v>
      </c>
      <c r="C268" s="217">
        <f t="shared" si="60"/>
        <v>36</v>
      </c>
      <c r="D268" s="333">
        <f t="shared" si="61"/>
        <v>16</v>
      </c>
      <c r="E268" s="334"/>
      <c r="F268" s="333">
        <f t="shared" si="62"/>
        <v>20</v>
      </c>
      <c r="G268" s="334"/>
      <c r="H268" s="217">
        <f t="shared" si="63"/>
        <v>1</v>
      </c>
      <c r="I268" s="228">
        <f t="shared" si="64"/>
        <v>14</v>
      </c>
      <c r="J268" s="228">
        <f t="shared" si="64"/>
        <v>14</v>
      </c>
      <c r="K268" s="228">
        <f t="shared" si="64"/>
        <v>2</v>
      </c>
      <c r="L268" s="228">
        <f t="shared" si="64"/>
        <v>5</v>
      </c>
      <c r="M268" s="228">
        <f t="shared" si="64"/>
        <v>15</v>
      </c>
      <c r="N268" s="228">
        <f t="shared" si="64"/>
        <v>20</v>
      </c>
      <c r="O268" s="228">
        <f t="shared" si="64"/>
        <v>0</v>
      </c>
    </row>
    <row r="269" spans="1:15" x14ac:dyDescent="0.25">
      <c r="A269" s="216">
        <v>7</v>
      </c>
      <c r="B269" s="216" t="s">
        <v>108</v>
      </c>
      <c r="C269" s="217">
        <f t="shared" si="60"/>
        <v>47</v>
      </c>
      <c r="D269" s="333">
        <f t="shared" si="61"/>
        <v>29</v>
      </c>
      <c r="E269" s="334"/>
      <c r="F269" s="333">
        <f t="shared" si="62"/>
        <v>18</v>
      </c>
      <c r="G269" s="334"/>
      <c r="H269" s="217">
        <f t="shared" si="63"/>
        <v>2</v>
      </c>
      <c r="I269" s="228">
        <f t="shared" si="64"/>
        <v>27</v>
      </c>
      <c r="J269" s="228">
        <f t="shared" si="64"/>
        <v>27</v>
      </c>
      <c r="K269" s="228">
        <f t="shared" si="64"/>
        <v>2</v>
      </c>
      <c r="L269" s="228">
        <f t="shared" si="64"/>
        <v>1</v>
      </c>
      <c r="M269" s="228">
        <f t="shared" si="64"/>
        <v>17</v>
      </c>
      <c r="N269" s="228">
        <f t="shared" si="64"/>
        <v>17</v>
      </c>
      <c r="O269" s="228">
        <f t="shared" si="64"/>
        <v>1</v>
      </c>
    </row>
    <row r="270" spans="1:15" x14ac:dyDescent="0.25">
      <c r="A270" s="216">
        <v>8</v>
      </c>
      <c r="B270" s="216" t="s">
        <v>218</v>
      </c>
      <c r="C270" s="217">
        <f t="shared" si="60"/>
        <v>46</v>
      </c>
      <c r="D270" s="333">
        <f t="shared" si="61"/>
        <v>30</v>
      </c>
      <c r="E270" s="334"/>
      <c r="F270" s="333">
        <f t="shared" si="62"/>
        <v>16</v>
      </c>
      <c r="G270" s="334"/>
      <c r="H270" s="217">
        <f t="shared" si="63"/>
        <v>10</v>
      </c>
      <c r="I270" s="228">
        <f t="shared" si="64"/>
        <v>19</v>
      </c>
      <c r="J270" s="228">
        <f t="shared" si="64"/>
        <v>27</v>
      </c>
      <c r="K270" s="228">
        <f t="shared" si="64"/>
        <v>3</v>
      </c>
      <c r="L270" s="228">
        <f t="shared" si="64"/>
        <v>6</v>
      </c>
      <c r="M270" s="228">
        <f t="shared" si="64"/>
        <v>10</v>
      </c>
      <c r="N270" s="228">
        <f t="shared" si="64"/>
        <v>14</v>
      </c>
      <c r="O270" s="228">
        <f t="shared" si="64"/>
        <v>2</v>
      </c>
    </row>
    <row r="271" spans="1:15" x14ac:dyDescent="0.25">
      <c r="A271" s="216">
        <v>9</v>
      </c>
      <c r="B271" s="216" t="s">
        <v>106</v>
      </c>
      <c r="C271" s="217">
        <f t="shared" si="60"/>
        <v>76</v>
      </c>
      <c r="D271" s="333">
        <f t="shared" si="61"/>
        <v>43</v>
      </c>
      <c r="E271" s="334"/>
      <c r="F271" s="333">
        <f t="shared" si="62"/>
        <v>33</v>
      </c>
      <c r="G271" s="334"/>
      <c r="H271" s="217">
        <f t="shared" si="63"/>
        <v>5</v>
      </c>
      <c r="I271" s="228">
        <f t="shared" si="64"/>
        <v>38</v>
      </c>
      <c r="J271" s="228">
        <f t="shared" si="64"/>
        <v>31</v>
      </c>
      <c r="K271" s="228">
        <f t="shared" si="64"/>
        <v>12</v>
      </c>
      <c r="L271" s="228">
        <f t="shared" si="64"/>
        <v>1</v>
      </c>
      <c r="M271" s="228">
        <f t="shared" si="64"/>
        <v>32</v>
      </c>
      <c r="N271" s="228">
        <f t="shared" si="64"/>
        <v>26</v>
      </c>
      <c r="O271" s="228">
        <f t="shared" si="64"/>
        <v>7</v>
      </c>
    </row>
    <row r="272" spans="1:15" x14ac:dyDescent="0.25">
      <c r="A272" s="216">
        <v>10</v>
      </c>
      <c r="B272" s="216" t="s">
        <v>105</v>
      </c>
      <c r="C272" s="217">
        <f t="shared" si="60"/>
        <v>54</v>
      </c>
      <c r="D272" s="333">
        <f t="shared" si="61"/>
        <v>37</v>
      </c>
      <c r="E272" s="334"/>
      <c r="F272" s="333">
        <f t="shared" si="62"/>
        <v>17</v>
      </c>
      <c r="G272" s="334"/>
      <c r="H272" s="217">
        <f t="shared" si="63"/>
        <v>12</v>
      </c>
      <c r="I272" s="228">
        <f t="shared" si="64"/>
        <v>25</v>
      </c>
      <c r="J272" s="228">
        <f t="shared" si="64"/>
        <v>30</v>
      </c>
      <c r="K272" s="228">
        <f t="shared" si="64"/>
        <v>7</v>
      </c>
      <c r="L272" s="228">
        <f t="shared" si="64"/>
        <v>2</v>
      </c>
      <c r="M272" s="228">
        <f t="shared" si="64"/>
        <v>15</v>
      </c>
      <c r="N272" s="228">
        <f t="shared" si="64"/>
        <v>12</v>
      </c>
      <c r="O272" s="228">
        <f t="shared" si="64"/>
        <v>5</v>
      </c>
    </row>
    <row r="273" spans="1:15" x14ac:dyDescent="0.25">
      <c r="A273" s="216">
        <v>11</v>
      </c>
      <c r="B273" s="216" t="s">
        <v>104</v>
      </c>
      <c r="C273" s="217">
        <f t="shared" si="60"/>
        <v>46</v>
      </c>
      <c r="D273" s="333">
        <f t="shared" si="61"/>
        <v>29</v>
      </c>
      <c r="E273" s="334"/>
      <c r="F273" s="333">
        <f t="shared" si="62"/>
        <v>17</v>
      </c>
      <c r="G273" s="334"/>
      <c r="H273" s="217">
        <f t="shared" si="63"/>
        <v>6</v>
      </c>
      <c r="I273" s="228">
        <f t="shared" si="64"/>
        <v>23</v>
      </c>
      <c r="J273" s="228">
        <f t="shared" si="64"/>
        <v>23</v>
      </c>
      <c r="K273" s="228">
        <f t="shared" si="64"/>
        <v>6</v>
      </c>
      <c r="L273" s="228">
        <f t="shared" si="64"/>
        <v>0</v>
      </c>
      <c r="M273" s="228">
        <f t="shared" si="64"/>
        <v>17</v>
      </c>
      <c r="N273" s="228">
        <f t="shared" si="64"/>
        <v>14</v>
      </c>
      <c r="O273" s="228">
        <f t="shared" si="64"/>
        <v>3</v>
      </c>
    </row>
    <row r="274" spans="1:15" x14ac:dyDescent="0.25">
      <c r="A274" s="216">
        <v>12</v>
      </c>
      <c r="B274" s="216" t="s">
        <v>103</v>
      </c>
      <c r="C274" s="217">
        <f t="shared" si="60"/>
        <v>91</v>
      </c>
      <c r="D274" s="333">
        <f t="shared" si="61"/>
        <v>60</v>
      </c>
      <c r="E274" s="334"/>
      <c r="F274" s="333">
        <f t="shared" si="62"/>
        <v>31</v>
      </c>
      <c r="G274" s="334"/>
      <c r="H274" s="217">
        <f t="shared" si="63"/>
        <v>11</v>
      </c>
      <c r="I274" s="228">
        <f t="shared" si="64"/>
        <v>49</v>
      </c>
      <c r="J274" s="228">
        <f t="shared" si="64"/>
        <v>47</v>
      </c>
      <c r="K274" s="228">
        <f t="shared" si="64"/>
        <v>13</v>
      </c>
      <c r="L274" s="228">
        <f t="shared" si="64"/>
        <v>8</v>
      </c>
      <c r="M274" s="228">
        <f t="shared" si="64"/>
        <v>23</v>
      </c>
      <c r="N274" s="228">
        <f t="shared" si="64"/>
        <v>25</v>
      </c>
      <c r="O274" s="228">
        <f t="shared" si="64"/>
        <v>6</v>
      </c>
    </row>
    <row r="275" spans="1:15" x14ac:dyDescent="0.25">
      <c r="A275" s="216">
        <v>13</v>
      </c>
      <c r="B275" s="216" t="s">
        <v>217</v>
      </c>
      <c r="C275" s="217">
        <f t="shared" si="60"/>
        <v>33</v>
      </c>
      <c r="D275" s="333">
        <f t="shared" si="61"/>
        <v>22</v>
      </c>
      <c r="E275" s="334"/>
      <c r="F275" s="333">
        <f t="shared" si="62"/>
        <v>11</v>
      </c>
      <c r="G275" s="334"/>
      <c r="H275" s="217">
        <f t="shared" si="63"/>
        <v>1</v>
      </c>
      <c r="I275" s="228">
        <f t="shared" si="64"/>
        <v>21</v>
      </c>
      <c r="J275" s="228">
        <f t="shared" si="64"/>
        <v>11</v>
      </c>
      <c r="K275" s="228">
        <f t="shared" si="64"/>
        <v>11</v>
      </c>
      <c r="L275" s="228">
        <f t="shared" si="64"/>
        <v>1</v>
      </c>
      <c r="M275" s="228">
        <f t="shared" si="64"/>
        <v>10</v>
      </c>
      <c r="N275" s="228">
        <f t="shared" si="64"/>
        <v>4</v>
      </c>
      <c r="O275" s="228">
        <f t="shared" si="64"/>
        <v>7</v>
      </c>
    </row>
    <row r="276" spans="1:15" x14ac:dyDescent="0.25">
      <c r="A276" s="216">
        <v>14</v>
      </c>
      <c r="B276" s="216" t="s">
        <v>101</v>
      </c>
      <c r="C276" s="217">
        <f t="shared" si="60"/>
        <v>429</v>
      </c>
      <c r="D276" s="333">
        <f t="shared" si="61"/>
        <v>265</v>
      </c>
      <c r="E276" s="334"/>
      <c r="F276" s="333">
        <f t="shared" si="62"/>
        <v>164</v>
      </c>
      <c r="G276" s="334"/>
      <c r="H276" s="217">
        <f t="shared" si="63"/>
        <v>24</v>
      </c>
      <c r="I276" s="228">
        <f t="shared" si="64"/>
        <v>240</v>
      </c>
      <c r="J276" s="228">
        <f t="shared" si="64"/>
        <v>193</v>
      </c>
      <c r="K276" s="228">
        <f t="shared" si="64"/>
        <v>72</v>
      </c>
      <c r="L276" s="228">
        <f t="shared" si="64"/>
        <v>14</v>
      </c>
      <c r="M276" s="228">
        <f t="shared" si="64"/>
        <v>150</v>
      </c>
      <c r="N276" s="228">
        <f t="shared" si="64"/>
        <v>122</v>
      </c>
      <c r="O276" s="228">
        <f t="shared" si="64"/>
        <v>42</v>
      </c>
    </row>
    <row r="277" spans="1:15" x14ac:dyDescent="0.25">
      <c r="A277" s="216">
        <v>15</v>
      </c>
      <c r="B277" s="216" t="s">
        <v>100</v>
      </c>
      <c r="C277" s="217">
        <f t="shared" si="60"/>
        <v>8</v>
      </c>
      <c r="D277" s="333">
        <f t="shared" si="61"/>
        <v>5</v>
      </c>
      <c r="E277" s="334"/>
      <c r="F277" s="333">
        <f t="shared" si="62"/>
        <v>3</v>
      </c>
      <c r="G277" s="334"/>
      <c r="H277" s="217">
        <f t="shared" si="63"/>
        <v>3</v>
      </c>
      <c r="I277" s="228">
        <f t="shared" si="64"/>
        <v>2</v>
      </c>
      <c r="J277" s="228">
        <f t="shared" si="64"/>
        <v>0</v>
      </c>
      <c r="K277" s="228">
        <f t="shared" si="64"/>
        <v>5</v>
      </c>
      <c r="L277" s="228">
        <f t="shared" si="64"/>
        <v>1</v>
      </c>
      <c r="M277" s="228">
        <f t="shared" si="64"/>
        <v>2</v>
      </c>
      <c r="N277" s="228">
        <f t="shared" si="64"/>
        <v>0</v>
      </c>
      <c r="O277" s="228">
        <f t="shared" si="64"/>
        <v>0</v>
      </c>
    </row>
    <row r="278" spans="1:15" x14ac:dyDescent="0.25">
      <c r="A278" s="216"/>
      <c r="B278" s="219" t="s">
        <v>11</v>
      </c>
      <c r="C278" s="217">
        <f t="shared" si="60"/>
        <v>1040</v>
      </c>
      <c r="D278" s="333">
        <f>SUM(D263:D277)</f>
        <v>653</v>
      </c>
      <c r="E278" s="334"/>
      <c r="F278" s="333">
        <f>SUM(F263:F277)</f>
        <v>387</v>
      </c>
      <c r="G278" s="334"/>
      <c r="H278" s="217">
        <f t="shared" ref="H278:O278" si="65">SUM(H263:H277)</f>
        <v>96</v>
      </c>
      <c r="I278" s="217">
        <f t="shared" si="65"/>
        <v>553</v>
      </c>
      <c r="J278" s="217">
        <f t="shared" si="65"/>
        <v>484</v>
      </c>
      <c r="K278" s="217">
        <f t="shared" si="65"/>
        <v>169</v>
      </c>
      <c r="L278" s="217">
        <f t="shared" si="65"/>
        <v>57</v>
      </c>
      <c r="M278" s="217">
        <f t="shared" si="65"/>
        <v>330</v>
      </c>
      <c r="N278" s="217">
        <f t="shared" si="65"/>
        <v>302</v>
      </c>
      <c r="O278" s="217">
        <f t="shared" si="65"/>
        <v>82</v>
      </c>
    </row>
    <row r="280" spans="1:15" x14ac:dyDescent="0.25">
      <c r="A280" s="342" t="s">
        <v>216</v>
      </c>
      <c r="B280" s="342"/>
      <c r="C280" s="342"/>
      <c r="D280" s="342"/>
      <c r="E280" s="342"/>
      <c r="F280" s="342"/>
      <c r="G280" s="342"/>
      <c r="H280" s="342"/>
      <c r="I280" s="342"/>
      <c r="J280" s="342"/>
      <c r="K280" s="342"/>
      <c r="L280" s="342"/>
      <c r="M280" s="342"/>
      <c r="N280" s="342"/>
      <c r="O280" s="342"/>
    </row>
  </sheetData>
  <mergeCells count="538">
    <mergeCell ref="A280:O280"/>
    <mergeCell ref="A1:O1"/>
    <mergeCell ref="A3:O3"/>
    <mergeCell ref="A2:O2"/>
    <mergeCell ref="A7:O7"/>
    <mergeCell ref="A24:O24"/>
    <mergeCell ref="A41:O41"/>
    <mergeCell ref="A58:O58"/>
    <mergeCell ref="D10:E10"/>
    <mergeCell ref="F10:G10"/>
    <mergeCell ref="A5:A6"/>
    <mergeCell ref="B5:B6"/>
    <mergeCell ref="C5:C6"/>
    <mergeCell ref="D5:E6"/>
    <mergeCell ref="F5:G6"/>
    <mergeCell ref="H5:K5"/>
    <mergeCell ref="D11:E11"/>
    <mergeCell ref="F11:G11"/>
    <mergeCell ref="D12:E12"/>
    <mergeCell ref="F12:G12"/>
    <mergeCell ref="L5:O5"/>
    <mergeCell ref="D8:E8"/>
    <mergeCell ref="F8:G8"/>
    <mergeCell ref="D9:E9"/>
    <mergeCell ref="F9:G9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D55:E55"/>
    <mergeCell ref="F55:G55"/>
    <mergeCell ref="D56:E56"/>
    <mergeCell ref="F56:G56"/>
    <mergeCell ref="D57:E57"/>
    <mergeCell ref="F57:G57"/>
    <mergeCell ref="D59:E59"/>
    <mergeCell ref="F59:G59"/>
    <mergeCell ref="D60:E60"/>
    <mergeCell ref="F60:G60"/>
    <mergeCell ref="D61:E61"/>
    <mergeCell ref="F61:G61"/>
    <mergeCell ref="D62:E62"/>
    <mergeCell ref="F62:G62"/>
    <mergeCell ref="D63:E63"/>
    <mergeCell ref="F63:G63"/>
    <mergeCell ref="D64:E64"/>
    <mergeCell ref="F64:G64"/>
    <mergeCell ref="D65:E65"/>
    <mergeCell ref="F65:G65"/>
    <mergeCell ref="D66:E66"/>
    <mergeCell ref="F66:G66"/>
    <mergeCell ref="D67:E67"/>
    <mergeCell ref="F67:G67"/>
    <mergeCell ref="D68:E68"/>
    <mergeCell ref="F68:G68"/>
    <mergeCell ref="D69:E69"/>
    <mergeCell ref="F69:G69"/>
    <mergeCell ref="D70:E70"/>
    <mergeCell ref="F70:G70"/>
    <mergeCell ref="D71:E71"/>
    <mergeCell ref="F71:G71"/>
    <mergeCell ref="D72:E72"/>
    <mergeCell ref="F72:G72"/>
    <mergeCell ref="D73:E73"/>
    <mergeCell ref="F73:G73"/>
    <mergeCell ref="D74:E74"/>
    <mergeCell ref="F74:G74"/>
    <mergeCell ref="D76:E76"/>
    <mergeCell ref="F76:G76"/>
    <mergeCell ref="A75:O75"/>
    <mergeCell ref="D77:E77"/>
    <mergeCell ref="F77:G77"/>
    <mergeCell ref="D78:E78"/>
    <mergeCell ref="F78:G78"/>
    <mergeCell ref="D79:E79"/>
    <mergeCell ref="F79:G79"/>
    <mergeCell ref="D80:E80"/>
    <mergeCell ref="F80:G80"/>
    <mergeCell ref="D81:E81"/>
    <mergeCell ref="F81:G81"/>
    <mergeCell ref="D82:E82"/>
    <mergeCell ref="F82:G82"/>
    <mergeCell ref="D83:E83"/>
    <mergeCell ref="F83:G83"/>
    <mergeCell ref="D84:E84"/>
    <mergeCell ref="F84:G84"/>
    <mergeCell ref="D85:E85"/>
    <mergeCell ref="F85:G85"/>
    <mergeCell ref="D86:E86"/>
    <mergeCell ref="F86:G86"/>
    <mergeCell ref="D87:E87"/>
    <mergeCell ref="F87:G87"/>
    <mergeCell ref="D88:E88"/>
    <mergeCell ref="F88:G88"/>
    <mergeCell ref="D89:E89"/>
    <mergeCell ref="F89:G89"/>
    <mergeCell ref="D90:E90"/>
    <mergeCell ref="F90:G90"/>
    <mergeCell ref="D91:E91"/>
    <mergeCell ref="F91:G91"/>
    <mergeCell ref="D93:E93"/>
    <mergeCell ref="F93:G93"/>
    <mergeCell ref="D94:E94"/>
    <mergeCell ref="F94:G94"/>
    <mergeCell ref="D95:E95"/>
    <mergeCell ref="F95:G95"/>
    <mergeCell ref="A92:O92"/>
    <mergeCell ref="D96:E96"/>
    <mergeCell ref="F96:G96"/>
    <mergeCell ref="D97:E97"/>
    <mergeCell ref="F97:G97"/>
    <mergeCell ref="D98:E98"/>
    <mergeCell ref="F98:G98"/>
    <mergeCell ref="D99:E99"/>
    <mergeCell ref="F99:G99"/>
    <mergeCell ref="D100:E100"/>
    <mergeCell ref="F100:G100"/>
    <mergeCell ref="D101:E101"/>
    <mergeCell ref="F101:G101"/>
    <mergeCell ref="D102:E102"/>
    <mergeCell ref="F102:G102"/>
    <mergeCell ref="D103:E103"/>
    <mergeCell ref="F103:G103"/>
    <mergeCell ref="D104:E104"/>
    <mergeCell ref="F104:G104"/>
    <mergeCell ref="D105:E105"/>
    <mergeCell ref="F105:G105"/>
    <mergeCell ref="D106:E106"/>
    <mergeCell ref="F106:G106"/>
    <mergeCell ref="D107:E107"/>
    <mergeCell ref="F107:G107"/>
    <mergeCell ref="D108:E108"/>
    <mergeCell ref="F108:G108"/>
    <mergeCell ref="D110:E110"/>
    <mergeCell ref="F110:G110"/>
    <mergeCell ref="D111:E111"/>
    <mergeCell ref="F111:G111"/>
    <mergeCell ref="A109:O109"/>
    <mergeCell ref="D112:E112"/>
    <mergeCell ref="F112:G112"/>
    <mergeCell ref="D113:E113"/>
    <mergeCell ref="F113:G113"/>
    <mergeCell ref="D114:E114"/>
    <mergeCell ref="F114:G114"/>
    <mergeCell ref="D115:E115"/>
    <mergeCell ref="F115:G115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7:E127"/>
    <mergeCell ref="F127:G127"/>
    <mergeCell ref="A126:O126"/>
    <mergeCell ref="D128:E128"/>
    <mergeCell ref="F128:G128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39:E139"/>
    <mergeCell ref="F139:G139"/>
    <mergeCell ref="D140:E140"/>
    <mergeCell ref="F140:G140"/>
    <mergeCell ref="D141:E141"/>
    <mergeCell ref="F141:G141"/>
    <mergeCell ref="D142:E142"/>
    <mergeCell ref="F142:G142"/>
    <mergeCell ref="D144:E144"/>
    <mergeCell ref="F144:G144"/>
    <mergeCell ref="D145:E145"/>
    <mergeCell ref="F145:G145"/>
    <mergeCell ref="D146:E146"/>
    <mergeCell ref="F146:G146"/>
    <mergeCell ref="A143:O143"/>
    <mergeCell ref="D147:E147"/>
    <mergeCell ref="F147:G147"/>
    <mergeCell ref="D148:E148"/>
    <mergeCell ref="F148:G148"/>
    <mergeCell ref="D149:E149"/>
    <mergeCell ref="F149:G149"/>
    <mergeCell ref="D150:E150"/>
    <mergeCell ref="F150:G150"/>
    <mergeCell ref="D151:E151"/>
    <mergeCell ref="F151:G151"/>
    <mergeCell ref="D152:E152"/>
    <mergeCell ref="F152:G152"/>
    <mergeCell ref="D153:E153"/>
    <mergeCell ref="F153:G153"/>
    <mergeCell ref="D154:E154"/>
    <mergeCell ref="F154:G154"/>
    <mergeCell ref="D155:E155"/>
    <mergeCell ref="F155:G155"/>
    <mergeCell ref="D156:E156"/>
    <mergeCell ref="F156:G156"/>
    <mergeCell ref="D157:E157"/>
    <mergeCell ref="F157:G157"/>
    <mergeCell ref="D158:E158"/>
    <mergeCell ref="F158:G158"/>
    <mergeCell ref="D159:E159"/>
    <mergeCell ref="F159:G159"/>
    <mergeCell ref="D161:E161"/>
    <mergeCell ref="F161:G161"/>
    <mergeCell ref="D162:E162"/>
    <mergeCell ref="F162:G162"/>
    <mergeCell ref="A160:O160"/>
    <mergeCell ref="D163:E163"/>
    <mergeCell ref="F163:G163"/>
    <mergeCell ref="D164:E164"/>
    <mergeCell ref="F164:G164"/>
    <mergeCell ref="D165:E165"/>
    <mergeCell ref="F165:G165"/>
    <mergeCell ref="D166:E166"/>
    <mergeCell ref="F166:G166"/>
    <mergeCell ref="D167:E167"/>
    <mergeCell ref="F167:G167"/>
    <mergeCell ref="D168:E168"/>
    <mergeCell ref="F168:G168"/>
    <mergeCell ref="D169:E169"/>
    <mergeCell ref="F169:G169"/>
    <mergeCell ref="D170:E170"/>
    <mergeCell ref="F170:G170"/>
    <mergeCell ref="D171:E171"/>
    <mergeCell ref="F171:G171"/>
    <mergeCell ref="D172:E172"/>
    <mergeCell ref="F172:G172"/>
    <mergeCell ref="D173:E173"/>
    <mergeCell ref="F173:G173"/>
    <mergeCell ref="D174:E174"/>
    <mergeCell ref="F174:G174"/>
    <mergeCell ref="D175:E175"/>
    <mergeCell ref="F175:G175"/>
    <mergeCell ref="D176:E176"/>
    <mergeCell ref="F176:G176"/>
    <mergeCell ref="D178:E178"/>
    <mergeCell ref="F178:G178"/>
    <mergeCell ref="A177:O177"/>
    <mergeCell ref="D179:E179"/>
    <mergeCell ref="F179:G179"/>
    <mergeCell ref="D180:E180"/>
    <mergeCell ref="F180:G180"/>
    <mergeCell ref="D181:E181"/>
    <mergeCell ref="F181:G181"/>
    <mergeCell ref="D182:E182"/>
    <mergeCell ref="F182:G182"/>
    <mergeCell ref="D183:E183"/>
    <mergeCell ref="F183:G183"/>
    <mergeCell ref="D184:E184"/>
    <mergeCell ref="F184:G184"/>
    <mergeCell ref="D185:E185"/>
    <mergeCell ref="F185:G185"/>
    <mergeCell ref="D186:E186"/>
    <mergeCell ref="F186:G186"/>
    <mergeCell ref="D187:E187"/>
    <mergeCell ref="F187:G187"/>
    <mergeCell ref="D188:E188"/>
    <mergeCell ref="F188:G188"/>
    <mergeCell ref="D189:E189"/>
    <mergeCell ref="F189:G189"/>
    <mergeCell ref="D190:E190"/>
    <mergeCell ref="F190:G190"/>
    <mergeCell ref="D191:E191"/>
    <mergeCell ref="F191:G191"/>
    <mergeCell ref="D192:E192"/>
    <mergeCell ref="F192:G192"/>
    <mergeCell ref="D193:E193"/>
    <mergeCell ref="F193:G193"/>
    <mergeCell ref="D195:E195"/>
    <mergeCell ref="F195:G195"/>
    <mergeCell ref="D196:E196"/>
    <mergeCell ref="F196:G196"/>
    <mergeCell ref="D197:E197"/>
    <mergeCell ref="F197:G197"/>
    <mergeCell ref="A194:O194"/>
    <mergeCell ref="D198:E198"/>
    <mergeCell ref="F198:G198"/>
    <mergeCell ref="D199:E199"/>
    <mergeCell ref="F199:G199"/>
    <mergeCell ref="D200:E200"/>
    <mergeCell ref="F200:G200"/>
    <mergeCell ref="D201:E201"/>
    <mergeCell ref="F201:G201"/>
    <mergeCell ref="D202:E202"/>
    <mergeCell ref="F202:G202"/>
    <mergeCell ref="D203:E203"/>
    <mergeCell ref="F203:G203"/>
    <mergeCell ref="D204:E204"/>
    <mergeCell ref="F204:G204"/>
    <mergeCell ref="D205:E205"/>
    <mergeCell ref="F205:G205"/>
    <mergeCell ref="D206:E206"/>
    <mergeCell ref="F206:G206"/>
    <mergeCell ref="D207:E207"/>
    <mergeCell ref="F207:G207"/>
    <mergeCell ref="D208:E208"/>
    <mergeCell ref="F208:G208"/>
    <mergeCell ref="D209:E209"/>
    <mergeCell ref="F209:G209"/>
    <mergeCell ref="D210:E210"/>
    <mergeCell ref="F210:G210"/>
    <mergeCell ref="D212:E212"/>
    <mergeCell ref="F212:G212"/>
    <mergeCell ref="D213:E213"/>
    <mergeCell ref="F213:G213"/>
    <mergeCell ref="A211:O211"/>
    <mergeCell ref="D214:E214"/>
    <mergeCell ref="F214:G214"/>
    <mergeCell ref="D215:E215"/>
    <mergeCell ref="F215:G215"/>
    <mergeCell ref="D216:E216"/>
    <mergeCell ref="F216:G216"/>
    <mergeCell ref="D217:E217"/>
    <mergeCell ref="F217:G217"/>
    <mergeCell ref="D218:E218"/>
    <mergeCell ref="F218:G218"/>
    <mergeCell ref="D219:E219"/>
    <mergeCell ref="F219:G219"/>
    <mergeCell ref="D220:E220"/>
    <mergeCell ref="F220:G220"/>
    <mergeCell ref="D221:E221"/>
    <mergeCell ref="F221:G221"/>
    <mergeCell ref="D222:E222"/>
    <mergeCell ref="F222:G222"/>
    <mergeCell ref="D223:E223"/>
    <mergeCell ref="F223:G223"/>
    <mergeCell ref="D224:E224"/>
    <mergeCell ref="F224:G224"/>
    <mergeCell ref="D225:E225"/>
    <mergeCell ref="F225:G225"/>
    <mergeCell ref="D226:E226"/>
    <mergeCell ref="F226:G226"/>
    <mergeCell ref="D227:E227"/>
    <mergeCell ref="F227:G227"/>
    <mergeCell ref="D229:E229"/>
    <mergeCell ref="F229:G229"/>
    <mergeCell ref="A228:O228"/>
    <mergeCell ref="D230:E230"/>
    <mergeCell ref="F230:G230"/>
    <mergeCell ref="D231:E231"/>
    <mergeCell ref="F231:G231"/>
    <mergeCell ref="D232:E232"/>
    <mergeCell ref="F232:G232"/>
    <mergeCell ref="D233:E233"/>
    <mergeCell ref="F233:G233"/>
    <mergeCell ref="D234:E234"/>
    <mergeCell ref="F234:G234"/>
    <mergeCell ref="D235:E235"/>
    <mergeCell ref="F235:G235"/>
    <mergeCell ref="D236:E236"/>
    <mergeCell ref="F236:G236"/>
    <mergeCell ref="D237:E237"/>
    <mergeCell ref="F237:G237"/>
    <mergeCell ref="D238:E238"/>
    <mergeCell ref="F238:G238"/>
    <mergeCell ref="D239:E239"/>
    <mergeCell ref="F239:G239"/>
    <mergeCell ref="D240:E240"/>
    <mergeCell ref="F240:G240"/>
    <mergeCell ref="D241:E241"/>
    <mergeCell ref="F241:G241"/>
    <mergeCell ref="D242:E242"/>
    <mergeCell ref="F242:G242"/>
    <mergeCell ref="D243:E243"/>
    <mergeCell ref="F243:G243"/>
    <mergeCell ref="D244:E244"/>
    <mergeCell ref="F244:G244"/>
    <mergeCell ref="D246:E246"/>
    <mergeCell ref="F246:G246"/>
    <mergeCell ref="D247:E247"/>
    <mergeCell ref="F247:G247"/>
    <mergeCell ref="D248:E248"/>
    <mergeCell ref="F248:G248"/>
    <mergeCell ref="A245:O245"/>
    <mergeCell ref="D249:E249"/>
    <mergeCell ref="F249:G249"/>
    <mergeCell ref="D250:E250"/>
    <mergeCell ref="F250:G250"/>
    <mergeCell ref="D251:E251"/>
    <mergeCell ref="F251:G251"/>
    <mergeCell ref="D252:E252"/>
    <mergeCell ref="F252:G252"/>
    <mergeCell ref="D253:E253"/>
    <mergeCell ref="F253:G253"/>
    <mergeCell ref="D254:E254"/>
    <mergeCell ref="F254:G254"/>
    <mergeCell ref="D255:E255"/>
    <mergeCell ref="F255:G255"/>
    <mergeCell ref="D256:E256"/>
    <mergeCell ref="F256:G256"/>
    <mergeCell ref="D257:E257"/>
    <mergeCell ref="F257:G257"/>
    <mergeCell ref="D258:E258"/>
    <mergeCell ref="F258:G258"/>
    <mergeCell ref="D259:E259"/>
    <mergeCell ref="F259:G259"/>
    <mergeCell ref="D260:E260"/>
    <mergeCell ref="F260:G260"/>
    <mergeCell ref="D261:E261"/>
    <mergeCell ref="F261:G261"/>
    <mergeCell ref="D263:E263"/>
    <mergeCell ref="D264:E264"/>
    <mergeCell ref="F264:G264"/>
    <mergeCell ref="A262:O262"/>
    <mergeCell ref="D265:E265"/>
    <mergeCell ref="F265:G265"/>
    <mergeCell ref="D266:E266"/>
    <mergeCell ref="F266:G266"/>
    <mergeCell ref="D267:E267"/>
    <mergeCell ref="F267:G267"/>
    <mergeCell ref="D268:E268"/>
    <mergeCell ref="F268:G268"/>
    <mergeCell ref="D269:E269"/>
    <mergeCell ref="F269:G269"/>
    <mergeCell ref="D270:E270"/>
    <mergeCell ref="F270:G270"/>
    <mergeCell ref="D278:E278"/>
    <mergeCell ref="F278:G278"/>
    <mergeCell ref="D274:E274"/>
    <mergeCell ref="F274:G274"/>
    <mergeCell ref="D275:E275"/>
    <mergeCell ref="F275:G275"/>
    <mergeCell ref="D276:E276"/>
    <mergeCell ref="F276:G276"/>
    <mergeCell ref="D271:E271"/>
    <mergeCell ref="F271:G271"/>
    <mergeCell ref="D272:E272"/>
    <mergeCell ref="F272:G272"/>
    <mergeCell ref="D273:E273"/>
    <mergeCell ref="F273:G273"/>
    <mergeCell ref="D277:E277"/>
    <mergeCell ref="F277:G277"/>
  </mergeCells>
  <printOptions horizontalCentered="1"/>
  <pageMargins left="0.19685039370078741" right="0.19685039370078741" top="0.19685039370078741" bottom="0.19685039370078741" header="0.35433070866141736" footer="0.35433070866141736"/>
  <pageSetup paperSize="9" scale="65" orientation="portrait" verticalDpi="300" r:id="rId1"/>
  <headerFooter alignWithMargins="0"/>
  <rowBreaks count="3" manualBreakCount="3">
    <brk id="74" max="14" man="1"/>
    <brk id="159" max="14" man="1"/>
    <brk id="24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5"/>
  </sheetPr>
  <dimension ref="A1:K534"/>
  <sheetViews>
    <sheetView view="pageBreakPreview" zoomScale="73" zoomScaleNormal="100" zoomScaleSheetLayoutView="73" workbookViewId="0">
      <pane xSplit="2" ySplit="9" topLeftCell="C345" activePane="bottomRight" state="frozenSplit"/>
      <selection activeCell="AF295" sqref="AF295"/>
      <selection pane="topRight" activeCell="AF295" sqref="AF295"/>
      <selection pane="bottomLeft" activeCell="AF295" sqref="AF295"/>
      <selection pane="bottomRight" activeCell="F351" sqref="F351"/>
    </sheetView>
  </sheetViews>
  <sheetFormatPr defaultRowHeight="12.75" x14ac:dyDescent="0.2"/>
  <cols>
    <col min="1" max="1" width="16" style="214" customWidth="1"/>
    <col min="2" max="2" width="12.7109375" style="214" customWidth="1"/>
    <col min="3" max="4" width="20.140625" style="214" customWidth="1"/>
    <col min="5" max="6" width="9.7109375" style="214" customWidth="1"/>
    <col min="7" max="256" width="9.140625" style="214"/>
    <col min="257" max="257" width="16" style="214" customWidth="1"/>
    <col min="258" max="258" width="12.7109375" style="214" customWidth="1"/>
    <col min="259" max="260" width="20.140625" style="214" customWidth="1"/>
    <col min="261" max="262" width="9.7109375" style="214" customWidth="1"/>
    <col min="263" max="512" width="9.140625" style="214"/>
    <col min="513" max="513" width="16" style="214" customWidth="1"/>
    <col min="514" max="514" width="12.7109375" style="214" customWidth="1"/>
    <col min="515" max="516" width="20.140625" style="214" customWidth="1"/>
    <col min="517" max="518" width="9.7109375" style="214" customWidth="1"/>
    <col min="519" max="768" width="9.140625" style="214"/>
    <col min="769" max="769" width="16" style="214" customWidth="1"/>
    <col min="770" max="770" width="12.7109375" style="214" customWidth="1"/>
    <col min="771" max="772" width="20.140625" style="214" customWidth="1"/>
    <col min="773" max="774" width="9.7109375" style="214" customWidth="1"/>
    <col min="775" max="1024" width="9.140625" style="214"/>
    <col min="1025" max="1025" width="16" style="214" customWidth="1"/>
    <col min="1026" max="1026" width="12.7109375" style="214" customWidth="1"/>
    <col min="1027" max="1028" width="20.140625" style="214" customWidth="1"/>
    <col min="1029" max="1030" width="9.7109375" style="214" customWidth="1"/>
    <col min="1031" max="1280" width="9.140625" style="214"/>
    <col min="1281" max="1281" width="16" style="214" customWidth="1"/>
    <col min="1282" max="1282" width="12.7109375" style="214" customWidth="1"/>
    <col min="1283" max="1284" width="20.140625" style="214" customWidth="1"/>
    <col min="1285" max="1286" width="9.7109375" style="214" customWidth="1"/>
    <col min="1287" max="1536" width="9.140625" style="214"/>
    <col min="1537" max="1537" width="16" style="214" customWidth="1"/>
    <col min="1538" max="1538" width="12.7109375" style="214" customWidth="1"/>
    <col min="1539" max="1540" width="20.140625" style="214" customWidth="1"/>
    <col min="1541" max="1542" width="9.7109375" style="214" customWidth="1"/>
    <col min="1543" max="1792" width="9.140625" style="214"/>
    <col min="1793" max="1793" width="16" style="214" customWidth="1"/>
    <col min="1794" max="1794" width="12.7109375" style="214" customWidth="1"/>
    <col min="1795" max="1796" width="20.140625" style="214" customWidth="1"/>
    <col min="1797" max="1798" width="9.7109375" style="214" customWidth="1"/>
    <col min="1799" max="2048" width="9.140625" style="214"/>
    <col min="2049" max="2049" width="16" style="214" customWidth="1"/>
    <col min="2050" max="2050" width="12.7109375" style="214" customWidth="1"/>
    <col min="2051" max="2052" width="20.140625" style="214" customWidth="1"/>
    <col min="2053" max="2054" width="9.7109375" style="214" customWidth="1"/>
    <col min="2055" max="2304" width="9.140625" style="214"/>
    <col min="2305" max="2305" width="16" style="214" customWidth="1"/>
    <col min="2306" max="2306" width="12.7109375" style="214" customWidth="1"/>
    <col min="2307" max="2308" width="20.140625" style="214" customWidth="1"/>
    <col min="2309" max="2310" width="9.7109375" style="214" customWidth="1"/>
    <col min="2311" max="2560" width="9.140625" style="214"/>
    <col min="2561" max="2561" width="16" style="214" customWidth="1"/>
    <col min="2562" max="2562" width="12.7109375" style="214" customWidth="1"/>
    <col min="2563" max="2564" width="20.140625" style="214" customWidth="1"/>
    <col min="2565" max="2566" width="9.7109375" style="214" customWidth="1"/>
    <col min="2567" max="2816" width="9.140625" style="214"/>
    <col min="2817" max="2817" width="16" style="214" customWidth="1"/>
    <col min="2818" max="2818" width="12.7109375" style="214" customWidth="1"/>
    <col min="2819" max="2820" width="20.140625" style="214" customWidth="1"/>
    <col min="2821" max="2822" width="9.7109375" style="214" customWidth="1"/>
    <col min="2823" max="3072" width="9.140625" style="214"/>
    <col min="3073" max="3073" width="16" style="214" customWidth="1"/>
    <col min="3074" max="3074" width="12.7109375" style="214" customWidth="1"/>
    <col min="3075" max="3076" width="20.140625" style="214" customWidth="1"/>
    <col min="3077" max="3078" width="9.7109375" style="214" customWidth="1"/>
    <col min="3079" max="3328" width="9.140625" style="214"/>
    <col min="3329" max="3329" width="16" style="214" customWidth="1"/>
    <col min="3330" max="3330" width="12.7109375" style="214" customWidth="1"/>
    <col min="3331" max="3332" width="20.140625" style="214" customWidth="1"/>
    <col min="3333" max="3334" width="9.7109375" style="214" customWidth="1"/>
    <col min="3335" max="3584" width="9.140625" style="214"/>
    <col min="3585" max="3585" width="16" style="214" customWidth="1"/>
    <col min="3586" max="3586" width="12.7109375" style="214" customWidth="1"/>
    <col min="3587" max="3588" width="20.140625" style="214" customWidth="1"/>
    <col min="3589" max="3590" width="9.7109375" style="214" customWidth="1"/>
    <col min="3591" max="3840" width="9.140625" style="214"/>
    <col min="3841" max="3841" width="16" style="214" customWidth="1"/>
    <col min="3842" max="3842" width="12.7109375" style="214" customWidth="1"/>
    <col min="3843" max="3844" width="20.140625" style="214" customWidth="1"/>
    <col min="3845" max="3846" width="9.7109375" style="214" customWidth="1"/>
    <col min="3847" max="4096" width="9.140625" style="214"/>
    <col min="4097" max="4097" width="16" style="214" customWidth="1"/>
    <col min="4098" max="4098" width="12.7109375" style="214" customWidth="1"/>
    <col min="4099" max="4100" width="20.140625" style="214" customWidth="1"/>
    <col min="4101" max="4102" width="9.7109375" style="214" customWidth="1"/>
    <col min="4103" max="4352" width="9.140625" style="214"/>
    <col min="4353" max="4353" width="16" style="214" customWidth="1"/>
    <col min="4354" max="4354" width="12.7109375" style="214" customWidth="1"/>
    <col min="4355" max="4356" width="20.140625" style="214" customWidth="1"/>
    <col min="4357" max="4358" width="9.7109375" style="214" customWidth="1"/>
    <col min="4359" max="4608" width="9.140625" style="214"/>
    <col min="4609" max="4609" width="16" style="214" customWidth="1"/>
    <col min="4610" max="4610" width="12.7109375" style="214" customWidth="1"/>
    <col min="4611" max="4612" width="20.140625" style="214" customWidth="1"/>
    <col min="4613" max="4614" width="9.7109375" style="214" customWidth="1"/>
    <col min="4615" max="4864" width="9.140625" style="214"/>
    <col min="4865" max="4865" width="16" style="214" customWidth="1"/>
    <col min="4866" max="4866" width="12.7109375" style="214" customWidth="1"/>
    <col min="4867" max="4868" width="20.140625" style="214" customWidth="1"/>
    <col min="4869" max="4870" width="9.7109375" style="214" customWidth="1"/>
    <col min="4871" max="5120" width="9.140625" style="214"/>
    <col min="5121" max="5121" width="16" style="214" customWidth="1"/>
    <col min="5122" max="5122" width="12.7109375" style="214" customWidth="1"/>
    <col min="5123" max="5124" width="20.140625" style="214" customWidth="1"/>
    <col min="5125" max="5126" width="9.7109375" style="214" customWidth="1"/>
    <col min="5127" max="5376" width="9.140625" style="214"/>
    <col min="5377" max="5377" width="16" style="214" customWidth="1"/>
    <col min="5378" max="5378" width="12.7109375" style="214" customWidth="1"/>
    <col min="5379" max="5380" width="20.140625" style="214" customWidth="1"/>
    <col min="5381" max="5382" width="9.7109375" style="214" customWidth="1"/>
    <col min="5383" max="5632" width="9.140625" style="214"/>
    <col min="5633" max="5633" width="16" style="214" customWidth="1"/>
    <col min="5634" max="5634" width="12.7109375" style="214" customWidth="1"/>
    <col min="5635" max="5636" width="20.140625" style="214" customWidth="1"/>
    <col min="5637" max="5638" width="9.7109375" style="214" customWidth="1"/>
    <col min="5639" max="5888" width="9.140625" style="214"/>
    <col min="5889" max="5889" width="16" style="214" customWidth="1"/>
    <col min="5890" max="5890" width="12.7109375" style="214" customWidth="1"/>
    <col min="5891" max="5892" width="20.140625" style="214" customWidth="1"/>
    <col min="5893" max="5894" width="9.7109375" style="214" customWidth="1"/>
    <col min="5895" max="6144" width="9.140625" style="214"/>
    <col min="6145" max="6145" width="16" style="214" customWidth="1"/>
    <col min="6146" max="6146" width="12.7109375" style="214" customWidth="1"/>
    <col min="6147" max="6148" width="20.140625" style="214" customWidth="1"/>
    <col min="6149" max="6150" width="9.7109375" style="214" customWidth="1"/>
    <col min="6151" max="6400" width="9.140625" style="214"/>
    <col min="6401" max="6401" width="16" style="214" customWidth="1"/>
    <col min="6402" max="6402" width="12.7109375" style="214" customWidth="1"/>
    <col min="6403" max="6404" width="20.140625" style="214" customWidth="1"/>
    <col min="6405" max="6406" width="9.7109375" style="214" customWidth="1"/>
    <col min="6407" max="6656" width="9.140625" style="214"/>
    <col min="6657" max="6657" width="16" style="214" customWidth="1"/>
    <col min="6658" max="6658" width="12.7109375" style="214" customWidth="1"/>
    <col min="6659" max="6660" width="20.140625" style="214" customWidth="1"/>
    <col min="6661" max="6662" width="9.7109375" style="214" customWidth="1"/>
    <col min="6663" max="6912" width="9.140625" style="214"/>
    <col min="6913" max="6913" width="16" style="214" customWidth="1"/>
    <col min="6914" max="6914" width="12.7109375" style="214" customWidth="1"/>
    <col min="6915" max="6916" width="20.140625" style="214" customWidth="1"/>
    <col min="6917" max="6918" width="9.7109375" style="214" customWidth="1"/>
    <col min="6919" max="7168" width="9.140625" style="214"/>
    <col min="7169" max="7169" width="16" style="214" customWidth="1"/>
    <col min="7170" max="7170" width="12.7109375" style="214" customWidth="1"/>
    <col min="7171" max="7172" width="20.140625" style="214" customWidth="1"/>
    <col min="7173" max="7174" width="9.7109375" style="214" customWidth="1"/>
    <col min="7175" max="7424" width="9.140625" style="214"/>
    <col min="7425" max="7425" width="16" style="214" customWidth="1"/>
    <col min="7426" max="7426" width="12.7109375" style="214" customWidth="1"/>
    <col min="7427" max="7428" width="20.140625" style="214" customWidth="1"/>
    <col min="7429" max="7430" width="9.7109375" style="214" customWidth="1"/>
    <col min="7431" max="7680" width="9.140625" style="214"/>
    <col min="7681" max="7681" width="16" style="214" customWidth="1"/>
    <col min="7682" max="7682" width="12.7109375" style="214" customWidth="1"/>
    <col min="7683" max="7684" width="20.140625" style="214" customWidth="1"/>
    <col min="7685" max="7686" width="9.7109375" style="214" customWidth="1"/>
    <col min="7687" max="7936" width="9.140625" style="214"/>
    <col min="7937" max="7937" width="16" style="214" customWidth="1"/>
    <col min="7938" max="7938" width="12.7109375" style="214" customWidth="1"/>
    <col min="7939" max="7940" width="20.140625" style="214" customWidth="1"/>
    <col min="7941" max="7942" width="9.7109375" style="214" customWidth="1"/>
    <col min="7943" max="8192" width="9.140625" style="214"/>
    <col min="8193" max="8193" width="16" style="214" customWidth="1"/>
    <col min="8194" max="8194" width="12.7109375" style="214" customWidth="1"/>
    <col min="8195" max="8196" width="20.140625" style="214" customWidth="1"/>
    <col min="8197" max="8198" width="9.7109375" style="214" customWidth="1"/>
    <col min="8199" max="8448" width="9.140625" style="214"/>
    <col min="8449" max="8449" width="16" style="214" customWidth="1"/>
    <col min="8450" max="8450" width="12.7109375" style="214" customWidth="1"/>
    <col min="8451" max="8452" width="20.140625" style="214" customWidth="1"/>
    <col min="8453" max="8454" width="9.7109375" style="214" customWidth="1"/>
    <col min="8455" max="8704" width="9.140625" style="214"/>
    <col min="8705" max="8705" width="16" style="214" customWidth="1"/>
    <col min="8706" max="8706" width="12.7109375" style="214" customWidth="1"/>
    <col min="8707" max="8708" width="20.140625" style="214" customWidth="1"/>
    <col min="8709" max="8710" width="9.7109375" style="214" customWidth="1"/>
    <col min="8711" max="8960" width="9.140625" style="214"/>
    <col min="8961" max="8961" width="16" style="214" customWidth="1"/>
    <col min="8962" max="8962" width="12.7109375" style="214" customWidth="1"/>
    <col min="8963" max="8964" width="20.140625" style="214" customWidth="1"/>
    <col min="8965" max="8966" width="9.7109375" style="214" customWidth="1"/>
    <col min="8967" max="9216" width="9.140625" style="214"/>
    <col min="9217" max="9217" width="16" style="214" customWidth="1"/>
    <col min="9218" max="9218" width="12.7109375" style="214" customWidth="1"/>
    <col min="9219" max="9220" width="20.140625" style="214" customWidth="1"/>
    <col min="9221" max="9222" width="9.7109375" style="214" customWidth="1"/>
    <col min="9223" max="9472" width="9.140625" style="214"/>
    <col min="9473" max="9473" width="16" style="214" customWidth="1"/>
    <col min="9474" max="9474" width="12.7109375" style="214" customWidth="1"/>
    <col min="9475" max="9476" width="20.140625" style="214" customWidth="1"/>
    <col min="9477" max="9478" width="9.7109375" style="214" customWidth="1"/>
    <col min="9479" max="9728" width="9.140625" style="214"/>
    <col min="9729" max="9729" width="16" style="214" customWidth="1"/>
    <col min="9730" max="9730" width="12.7109375" style="214" customWidth="1"/>
    <col min="9731" max="9732" width="20.140625" style="214" customWidth="1"/>
    <col min="9733" max="9734" width="9.7109375" style="214" customWidth="1"/>
    <col min="9735" max="9984" width="9.140625" style="214"/>
    <col min="9985" max="9985" width="16" style="214" customWidth="1"/>
    <col min="9986" max="9986" width="12.7109375" style="214" customWidth="1"/>
    <col min="9987" max="9988" width="20.140625" style="214" customWidth="1"/>
    <col min="9989" max="9990" width="9.7109375" style="214" customWidth="1"/>
    <col min="9991" max="10240" width="9.140625" style="214"/>
    <col min="10241" max="10241" width="16" style="214" customWidth="1"/>
    <col min="10242" max="10242" width="12.7109375" style="214" customWidth="1"/>
    <col min="10243" max="10244" width="20.140625" style="214" customWidth="1"/>
    <col min="10245" max="10246" width="9.7109375" style="214" customWidth="1"/>
    <col min="10247" max="10496" width="9.140625" style="214"/>
    <col min="10497" max="10497" width="16" style="214" customWidth="1"/>
    <col min="10498" max="10498" width="12.7109375" style="214" customWidth="1"/>
    <col min="10499" max="10500" width="20.140625" style="214" customWidth="1"/>
    <col min="10501" max="10502" width="9.7109375" style="214" customWidth="1"/>
    <col min="10503" max="10752" width="9.140625" style="214"/>
    <col min="10753" max="10753" width="16" style="214" customWidth="1"/>
    <col min="10754" max="10754" width="12.7109375" style="214" customWidth="1"/>
    <col min="10755" max="10756" width="20.140625" style="214" customWidth="1"/>
    <col min="10757" max="10758" width="9.7109375" style="214" customWidth="1"/>
    <col min="10759" max="11008" width="9.140625" style="214"/>
    <col min="11009" max="11009" width="16" style="214" customWidth="1"/>
    <col min="11010" max="11010" width="12.7109375" style="214" customWidth="1"/>
    <col min="11011" max="11012" width="20.140625" style="214" customWidth="1"/>
    <col min="11013" max="11014" width="9.7109375" style="214" customWidth="1"/>
    <col min="11015" max="11264" width="9.140625" style="214"/>
    <col min="11265" max="11265" width="16" style="214" customWidth="1"/>
    <col min="11266" max="11266" width="12.7109375" style="214" customWidth="1"/>
    <col min="11267" max="11268" width="20.140625" style="214" customWidth="1"/>
    <col min="11269" max="11270" width="9.7109375" style="214" customWidth="1"/>
    <col min="11271" max="11520" width="9.140625" style="214"/>
    <col min="11521" max="11521" width="16" style="214" customWidth="1"/>
    <col min="11522" max="11522" width="12.7109375" style="214" customWidth="1"/>
    <col min="11523" max="11524" width="20.140625" style="214" customWidth="1"/>
    <col min="11525" max="11526" width="9.7109375" style="214" customWidth="1"/>
    <col min="11527" max="11776" width="9.140625" style="214"/>
    <col min="11777" max="11777" width="16" style="214" customWidth="1"/>
    <col min="11778" max="11778" width="12.7109375" style="214" customWidth="1"/>
    <col min="11779" max="11780" width="20.140625" style="214" customWidth="1"/>
    <col min="11781" max="11782" width="9.7109375" style="214" customWidth="1"/>
    <col min="11783" max="12032" width="9.140625" style="214"/>
    <col min="12033" max="12033" width="16" style="214" customWidth="1"/>
    <col min="12034" max="12034" width="12.7109375" style="214" customWidth="1"/>
    <col min="12035" max="12036" width="20.140625" style="214" customWidth="1"/>
    <col min="12037" max="12038" width="9.7109375" style="214" customWidth="1"/>
    <col min="12039" max="12288" width="9.140625" style="214"/>
    <col min="12289" max="12289" width="16" style="214" customWidth="1"/>
    <col min="12290" max="12290" width="12.7109375" style="214" customWidth="1"/>
    <col min="12291" max="12292" width="20.140625" style="214" customWidth="1"/>
    <col min="12293" max="12294" width="9.7109375" style="214" customWidth="1"/>
    <col min="12295" max="12544" width="9.140625" style="214"/>
    <col min="12545" max="12545" width="16" style="214" customWidth="1"/>
    <col min="12546" max="12546" width="12.7109375" style="214" customWidth="1"/>
    <col min="12547" max="12548" width="20.140625" style="214" customWidth="1"/>
    <col min="12549" max="12550" width="9.7109375" style="214" customWidth="1"/>
    <col min="12551" max="12800" width="9.140625" style="214"/>
    <col min="12801" max="12801" width="16" style="214" customWidth="1"/>
    <col min="12802" max="12802" width="12.7109375" style="214" customWidth="1"/>
    <col min="12803" max="12804" width="20.140625" style="214" customWidth="1"/>
    <col min="12805" max="12806" width="9.7109375" style="214" customWidth="1"/>
    <col min="12807" max="13056" width="9.140625" style="214"/>
    <col min="13057" max="13057" width="16" style="214" customWidth="1"/>
    <col min="13058" max="13058" width="12.7109375" style="214" customWidth="1"/>
    <col min="13059" max="13060" width="20.140625" style="214" customWidth="1"/>
    <col min="13061" max="13062" width="9.7109375" style="214" customWidth="1"/>
    <col min="13063" max="13312" width="9.140625" style="214"/>
    <col min="13313" max="13313" width="16" style="214" customWidth="1"/>
    <col min="13314" max="13314" width="12.7109375" style="214" customWidth="1"/>
    <col min="13315" max="13316" width="20.140625" style="214" customWidth="1"/>
    <col min="13317" max="13318" width="9.7109375" style="214" customWidth="1"/>
    <col min="13319" max="13568" width="9.140625" style="214"/>
    <col min="13569" max="13569" width="16" style="214" customWidth="1"/>
    <col min="13570" max="13570" width="12.7109375" style="214" customWidth="1"/>
    <col min="13571" max="13572" width="20.140625" style="214" customWidth="1"/>
    <col min="13573" max="13574" width="9.7109375" style="214" customWidth="1"/>
    <col min="13575" max="13824" width="9.140625" style="214"/>
    <col min="13825" max="13825" width="16" style="214" customWidth="1"/>
    <col min="13826" max="13826" width="12.7109375" style="214" customWidth="1"/>
    <col min="13827" max="13828" width="20.140625" style="214" customWidth="1"/>
    <col min="13829" max="13830" width="9.7109375" style="214" customWidth="1"/>
    <col min="13831" max="14080" width="9.140625" style="214"/>
    <col min="14081" max="14081" width="16" style="214" customWidth="1"/>
    <col min="14082" max="14082" width="12.7109375" style="214" customWidth="1"/>
    <col min="14083" max="14084" width="20.140625" style="214" customWidth="1"/>
    <col min="14085" max="14086" width="9.7109375" style="214" customWidth="1"/>
    <col min="14087" max="14336" width="9.140625" style="214"/>
    <col min="14337" max="14337" width="16" style="214" customWidth="1"/>
    <col min="14338" max="14338" width="12.7109375" style="214" customWidth="1"/>
    <col min="14339" max="14340" width="20.140625" style="214" customWidth="1"/>
    <col min="14341" max="14342" width="9.7109375" style="214" customWidth="1"/>
    <col min="14343" max="14592" width="9.140625" style="214"/>
    <col min="14593" max="14593" width="16" style="214" customWidth="1"/>
    <col min="14594" max="14594" width="12.7109375" style="214" customWidth="1"/>
    <col min="14595" max="14596" width="20.140625" style="214" customWidth="1"/>
    <col min="14597" max="14598" width="9.7109375" style="214" customWidth="1"/>
    <col min="14599" max="14848" width="9.140625" style="214"/>
    <col min="14849" max="14849" width="16" style="214" customWidth="1"/>
    <col min="14850" max="14850" width="12.7109375" style="214" customWidth="1"/>
    <col min="14851" max="14852" width="20.140625" style="214" customWidth="1"/>
    <col min="14853" max="14854" width="9.7109375" style="214" customWidth="1"/>
    <col min="14855" max="15104" width="9.140625" style="214"/>
    <col min="15105" max="15105" width="16" style="214" customWidth="1"/>
    <col min="15106" max="15106" width="12.7109375" style="214" customWidth="1"/>
    <col min="15107" max="15108" width="20.140625" style="214" customWidth="1"/>
    <col min="15109" max="15110" width="9.7109375" style="214" customWidth="1"/>
    <col min="15111" max="15360" width="9.140625" style="214"/>
    <col min="15361" max="15361" width="16" style="214" customWidth="1"/>
    <col min="15362" max="15362" width="12.7109375" style="214" customWidth="1"/>
    <col min="15363" max="15364" width="20.140625" style="214" customWidth="1"/>
    <col min="15365" max="15366" width="9.7109375" style="214" customWidth="1"/>
    <col min="15367" max="15616" width="9.140625" style="214"/>
    <col min="15617" max="15617" width="16" style="214" customWidth="1"/>
    <col min="15618" max="15618" width="12.7109375" style="214" customWidth="1"/>
    <col min="15619" max="15620" width="20.140625" style="214" customWidth="1"/>
    <col min="15621" max="15622" width="9.7109375" style="214" customWidth="1"/>
    <col min="15623" max="15872" width="9.140625" style="214"/>
    <col min="15873" max="15873" width="16" style="214" customWidth="1"/>
    <col min="15874" max="15874" width="12.7109375" style="214" customWidth="1"/>
    <col min="15875" max="15876" width="20.140625" style="214" customWidth="1"/>
    <col min="15877" max="15878" width="9.7109375" style="214" customWidth="1"/>
    <col min="15879" max="16128" width="9.140625" style="214"/>
    <col min="16129" max="16129" width="16" style="214" customWidth="1"/>
    <col min="16130" max="16130" width="12.7109375" style="214" customWidth="1"/>
    <col min="16131" max="16132" width="20.140625" style="214" customWidth="1"/>
    <col min="16133" max="16134" width="9.7109375" style="214" customWidth="1"/>
    <col min="16135" max="16384" width="9.140625" style="214"/>
  </cols>
  <sheetData>
    <row r="1" spans="1:11" ht="12.75" customHeight="1" x14ac:dyDescent="0.2">
      <c r="A1" s="312" t="s">
        <v>132</v>
      </c>
      <c r="B1" s="312"/>
      <c r="C1" s="312"/>
      <c r="D1" s="312"/>
      <c r="E1" s="312"/>
      <c r="F1" s="312"/>
      <c r="G1" s="246"/>
      <c r="H1" s="246"/>
      <c r="I1" s="246"/>
    </row>
    <row r="2" spans="1:11" x14ac:dyDescent="0.2">
      <c r="A2" s="313" t="s">
        <v>170</v>
      </c>
      <c r="B2" s="313"/>
      <c r="C2" s="313"/>
      <c r="D2" s="313"/>
      <c r="E2" s="313"/>
      <c r="F2" s="313"/>
      <c r="G2" s="247"/>
      <c r="H2" s="247"/>
      <c r="I2" s="247"/>
    </row>
    <row r="3" spans="1:11" x14ac:dyDescent="0.2">
      <c r="A3" s="361" t="s">
        <v>238</v>
      </c>
      <c r="B3" s="361"/>
      <c r="C3" s="361"/>
      <c r="D3" s="361"/>
      <c r="E3" s="361"/>
      <c r="F3" s="361"/>
      <c r="G3" s="207"/>
      <c r="H3" s="207"/>
      <c r="I3" s="207"/>
      <c r="J3" s="207"/>
      <c r="K3" s="207"/>
    </row>
    <row r="4" spans="1:11" x14ac:dyDescent="0.2">
      <c r="A4" s="358" t="s">
        <v>169</v>
      </c>
      <c r="B4" s="359" t="s">
        <v>2</v>
      </c>
      <c r="C4" s="358" t="s">
        <v>168</v>
      </c>
      <c r="D4" s="358" t="s">
        <v>167</v>
      </c>
      <c r="E4" s="360" t="s">
        <v>3</v>
      </c>
      <c r="F4" s="360"/>
    </row>
    <row r="5" spans="1:11" ht="25.5" x14ac:dyDescent="0.2">
      <c r="A5" s="358"/>
      <c r="B5" s="359"/>
      <c r="C5" s="358"/>
      <c r="D5" s="358"/>
      <c r="E5" s="231" t="s">
        <v>237</v>
      </c>
      <c r="F5" s="231" t="s">
        <v>236</v>
      </c>
    </row>
    <row r="6" spans="1:11" ht="14.25" x14ac:dyDescent="0.2">
      <c r="A6" s="355" t="s">
        <v>53</v>
      </c>
      <c r="B6" s="356"/>
      <c r="C6" s="356"/>
      <c r="D6" s="356"/>
      <c r="E6" s="356"/>
      <c r="F6" s="357"/>
    </row>
    <row r="7" spans="1:11" ht="15" x14ac:dyDescent="0.25">
      <c r="A7" s="232" t="s">
        <v>163</v>
      </c>
      <c r="B7" s="233">
        <f t="shared" ref="B7:B37" si="0">C7+D7</f>
        <v>461</v>
      </c>
      <c r="C7" s="233">
        <v>303</v>
      </c>
      <c r="D7" s="233">
        <v>158</v>
      </c>
      <c r="E7" s="233">
        <v>64</v>
      </c>
      <c r="F7" s="233">
        <v>397</v>
      </c>
    </row>
    <row r="8" spans="1:11" ht="15" x14ac:dyDescent="0.25">
      <c r="A8" s="232" t="s">
        <v>162</v>
      </c>
      <c r="B8" s="233">
        <f t="shared" si="0"/>
        <v>2</v>
      </c>
      <c r="C8" s="233"/>
      <c r="D8" s="233">
        <v>2</v>
      </c>
      <c r="E8" s="233"/>
      <c r="F8" s="233">
        <v>2</v>
      </c>
    </row>
    <row r="9" spans="1:11" ht="15" x14ac:dyDescent="0.25">
      <c r="A9" s="232" t="s">
        <v>161</v>
      </c>
      <c r="B9" s="233">
        <f t="shared" si="0"/>
        <v>9</v>
      </c>
      <c r="C9" s="233">
        <v>8</v>
      </c>
      <c r="D9" s="233">
        <v>1</v>
      </c>
      <c r="E9" s="233">
        <v>1</v>
      </c>
      <c r="F9" s="233">
        <v>8</v>
      </c>
    </row>
    <row r="10" spans="1:11" ht="15" x14ac:dyDescent="0.25">
      <c r="A10" s="232" t="s">
        <v>160</v>
      </c>
      <c r="B10" s="233">
        <f t="shared" si="0"/>
        <v>9</v>
      </c>
      <c r="C10" s="233">
        <v>8</v>
      </c>
      <c r="D10" s="233">
        <v>1</v>
      </c>
      <c r="E10" s="233">
        <v>2</v>
      </c>
      <c r="F10" s="233">
        <v>7</v>
      </c>
    </row>
    <row r="11" spans="1:11" ht="15" x14ac:dyDescent="0.25">
      <c r="A11" s="232" t="s">
        <v>159</v>
      </c>
      <c r="B11" s="233">
        <f t="shared" si="0"/>
        <v>6</v>
      </c>
      <c r="C11" s="233">
        <v>2</v>
      </c>
      <c r="D11" s="233">
        <v>4</v>
      </c>
      <c r="E11" s="233">
        <v>2</v>
      </c>
      <c r="F11" s="233">
        <v>4</v>
      </c>
    </row>
    <row r="12" spans="1:11" ht="15" x14ac:dyDescent="0.25">
      <c r="A12" s="232" t="s">
        <v>158</v>
      </c>
      <c r="B12" s="233">
        <f t="shared" si="0"/>
        <v>3</v>
      </c>
      <c r="C12" s="233"/>
      <c r="D12" s="233">
        <v>3</v>
      </c>
      <c r="E12" s="233">
        <v>0</v>
      </c>
      <c r="F12" s="233">
        <v>3</v>
      </c>
    </row>
    <row r="13" spans="1:11" ht="15" x14ac:dyDescent="0.25">
      <c r="A13" s="232" t="s">
        <v>157</v>
      </c>
      <c r="B13" s="233">
        <f t="shared" si="0"/>
        <v>0</v>
      </c>
      <c r="C13" s="233"/>
      <c r="D13" s="233"/>
      <c r="E13" s="233"/>
      <c r="F13" s="233"/>
    </row>
    <row r="14" spans="1:11" ht="15" x14ac:dyDescent="0.25">
      <c r="A14" s="232" t="s">
        <v>156</v>
      </c>
      <c r="B14" s="233">
        <f t="shared" si="0"/>
        <v>0</v>
      </c>
      <c r="C14" s="233"/>
      <c r="D14" s="233"/>
      <c r="E14" s="233"/>
      <c r="F14" s="233"/>
    </row>
    <row r="15" spans="1:11" ht="15" x14ac:dyDescent="0.25">
      <c r="A15" s="232" t="s">
        <v>155</v>
      </c>
      <c r="B15" s="233">
        <f t="shared" si="0"/>
        <v>0</v>
      </c>
      <c r="C15" s="233"/>
      <c r="D15" s="233"/>
      <c r="E15" s="233"/>
      <c r="F15" s="233"/>
    </row>
    <row r="16" spans="1:11" ht="15" x14ac:dyDescent="0.25">
      <c r="A16" s="232" t="s">
        <v>154</v>
      </c>
      <c r="B16" s="233">
        <f t="shared" si="0"/>
        <v>0</v>
      </c>
      <c r="C16" s="233"/>
      <c r="D16" s="233"/>
      <c r="E16" s="233"/>
      <c r="F16" s="233"/>
    </row>
    <row r="17" spans="1:6" ht="15" x14ac:dyDescent="0.25">
      <c r="A17" s="232" t="s">
        <v>153</v>
      </c>
      <c r="B17" s="233">
        <f t="shared" si="0"/>
        <v>0</v>
      </c>
      <c r="C17" s="233"/>
      <c r="D17" s="233"/>
      <c r="E17" s="233"/>
      <c r="F17" s="233"/>
    </row>
    <row r="18" spans="1:6" ht="15" x14ac:dyDescent="0.25">
      <c r="A18" s="232" t="s">
        <v>152</v>
      </c>
      <c r="B18" s="233">
        <f t="shared" si="0"/>
        <v>0</v>
      </c>
      <c r="C18" s="233"/>
      <c r="D18" s="233"/>
      <c r="E18" s="233"/>
      <c r="F18" s="233"/>
    </row>
    <row r="19" spans="1:6" ht="15" x14ac:dyDescent="0.25">
      <c r="A19" s="232" t="s">
        <v>151</v>
      </c>
      <c r="B19" s="233">
        <f t="shared" si="0"/>
        <v>0</v>
      </c>
      <c r="C19" s="233"/>
      <c r="D19" s="233"/>
      <c r="E19" s="233"/>
      <c r="F19" s="233"/>
    </row>
    <row r="20" spans="1:6" ht="15" x14ac:dyDescent="0.25">
      <c r="A20" s="232" t="s">
        <v>150</v>
      </c>
      <c r="B20" s="233">
        <f t="shared" si="0"/>
        <v>0</v>
      </c>
      <c r="C20" s="233"/>
      <c r="D20" s="233"/>
      <c r="E20" s="233"/>
      <c r="F20" s="233"/>
    </row>
    <row r="21" spans="1:6" ht="15" x14ac:dyDescent="0.25">
      <c r="A21" s="232" t="s">
        <v>149</v>
      </c>
      <c r="B21" s="233">
        <f t="shared" si="0"/>
        <v>0</v>
      </c>
      <c r="C21" s="233"/>
      <c r="D21" s="233"/>
      <c r="E21" s="233"/>
      <c r="F21" s="233"/>
    </row>
    <row r="22" spans="1:6" ht="15" x14ac:dyDescent="0.25">
      <c r="A22" s="232" t="s">
        <v>148</v>
      </c>
      <c r="B22" s="233">
        <f t="shared" si="0"/>
        <v>0</v>
      </c>
      <c r="C22" s="233"/>
      <c r="D22" s="233"/>
      <c r="E22" s="233"/>
      <c r="F22" s="233"/>
    </row>
    <row r="23" spans="1:6" ht="15" x14ac:dyDescent="0.25">
      <c r="A23" s="232" t="s">
        <v>147</v>
      </c>
      <c r="B23" s="233">
        <f t="shared" si="0"/>
        <v>1</v>
      </c>
      <c r="C23" s="233"/>
      <c r="D23" s="233">
        <v>1</v>
      </c>
      <c r="E23" s="233">
        <v>1</v>
      </c>
      <c r="F23" s="233"/>
    </row>
    <row r="24" spans="1:6" ht="15" x14ac:dyDescent="0.25">
      <c r="A24" s="232" t="s">
        <v>143</v>
      </c>
      <c r="B24" s="233">
        <f t="shared" si="0"/>
        <v>1</v>
      </c>
      <c r="C24" s="233">
        <v>1</v>
      </c>
      <c r="D24" s="233"/>
      <c r="E24" s="233"/>
      <c r="F24" s="233">
        <v>1</v>
      </c>
    </row>
    <row r="25" spans="1:6" ht="15" x14ac:dyDescent="0.25">
      <c r="A25" s="232" t="s">
        <v>229</v>
      </c>
      <c r="B25" s="233">
        <f t="shared" si="0"/>
        <v>0</v>
      </c>
      <c r="C25" s="233"/>
      <c r="D25" s="233"/>
      <c r="E25" s="233"/>
      <c r="F25" s="233"/>
    </row>
    <row r="26" spans="1:6" ht="15" x14ac:dyDescent="0.25">
      <c r="A26" s="232" t="s">
        <v>141</v>
      </c>
      <c r="B26" s="233">
        <f t="shared" si="0"/>
        <v>0</v>
      </c>
      <c r="C26" s="233"/>
      <c r="D26" s="233"/>
      <c r="E26" s="233"/>
      <c r="F26" s="233"/>
    </row>
    <row r="27" spans="1:6" ht="15" x14ac:dyDescent="0.25">
      <c r="A27" s="232" t="s">
        <v>228</v>
      </c>
      <c r="B27" s="233">
        <f t="shared" si="0"/>
        <v>0</v>
      </c>
      <c r="C27" s="233"/>
      <c r="D27" s="233"/>
      <c r="E27" s="233"/>
      <c r="F27" s="233"/>
    </row>
    <row r="28" spans="1:6" ht="15" x14ac:dyDescent="0.25">
      <c r="A28" s="232" t="s">
        <v>227</v>
      </c>
      <c r="B28" s="233">
        <f t="shared" si="0"/>
        <v>0</v>
      </c>
      <c r="C28" s="233"/>
      <c r="D28" s="233"/>
      <c r="E28" s="233"/>
      <c r="F28" s="233"/>
    </row>
    <row r="29" spans="1:6" ht="15" x14ac:dyDescent="0.25">
      <c r="A29" s="232" t="s">
        <v>139</v>
      </c>
      <c r="B29" s="233">
        <f t="shared" si="0"/>
        <v>1</v>
      </c>
      <c r="C29" s="233">
        <v>1</v>
      </c>
      <c r="D29" s="233"/>
      <c r="E29" s="233"/>
      <c r="F29" s="233">
        <v>1</v>
      </c>
    </row>
    <row r="30" spans="1:6" ht="15" x14ac:dyDescent="0.25">
      <c r="A30" s="232" t="s">
        <v>137</v>
      </c>
      <c r="B30" s="233">
        <f t="shared" si="0"/>
        <v>0</v>
      </c>
      <c r="C30" s="233"/>
      <c r="D30" s="233"/>
      <c r="E30" s="233"/>
      <c r="F30" s="233"/>
    </row>
    <row r="31" spans="1:6" ht="15" x14ac:dyDescent="0.25">
      <c r="A31" s="232" t="s">
        <v>226</v>
      </c>
      <c r="B31" s="233">
        <f t="shared" si="0"/>
        <v>0</v>
      </c>
      <c r="C31" s="233"/>
      <c r="D31" s="233"/>
      <c r="E31" s="233"/>
      <c r="F31" s="233"/>
    </row>
    <row r="32" spans="1:6" ht="15" x14ac:dyDescent="0.25">
      <c r="A32" s="232" t="s">
        <v>225</v>
      </c>
      <c r="B32" s="233">
        <f t="shared" si="0"/>
        <v>0</v>
      </c>
      <c r="C32" s="233"/>
      <c r="D32" s="233"/>
      <c r="E32" s="233"/>
      <c r="F32" s="233"/>
    </row>
    <row r="33" spans="1:6" ht="15" x14ac:dyDescent="0.25">
      <c r="A33" s="232" t="s">
        <v>146</v>
      </c>
      <c r="B33" s="233">
        <f t="shared" si="0"/>
        <v>0</v>
      </c>
      <c r="C33" s="233"/>
      <c r="D33" s="233"/>
      <c r="E33" s="233"/>
      <c r="F33" s="233"/>
    </row>
    <row r="34" spans="1:6" ht="15" x14ac:dyDescent="0.25">
      <c r="A34" s="232" t="s">
        <v>224</v>
      </c>
      <c r="B34" s="233">
        <f t="shared" si="0"/>
        <v>0</v>
      </c>
      <c r="C34" s="233"/>
      <c r="D34" s="233"/>
      <c r="E34" s="233"/>
      <c r="F34" s="233"/>
    </row>
    <row r="35" spans="1:6" ht="15" x14ac:dyDescent="0.25">
      <c r="A35" s="232" t="s">
        <v>136</v>
      </c>
      <c r="B35" s="233">
        <f t="shared" si="0"/>
        <v>0</v>
      </c>
      <c r="C35" s="233"/>
      <c r="D35" s="233"/>
      <c r="E35" s="233"/>
      <c r="F35" s="233"/>
    </row>
    <row r="36" spans="1:6" ht="15" x14ac:dyDescent="0.25">
      <c r="A36" s="232" t="s">
        <v>135</v>
      </c>
      <c r="B36" s="233">
        <f t="shared" si="0"/>
        <v>0</v>
      </c>
      <c r="C36" s="233"/>
      <c r="D36" s="233"/>
      <c r="E36" s="233"/>
      <c r="F36" s="233"/>
    </row>
    <row r="37" spans="1:6" ht="15" x14ac:dyDescent="0.25">
      <c r="A37" s="232" t="s">
        <v>134</v>
      </c>
      <c r="B37" s="233">
        <f t="shared" si="0"/>
        <v>0</v>
      </c>
      <c r="C37" s="233"/>
      <c r="D37" s="233"/>
      <c r="E37" s="233"/>
      <c r="F37" s="233"/>
    </row>
    <row r="38" spans="1:6" s="215" customFormat="1" ht="14.25" x14ac:dyDescent="0.2">
      <c r="A38" s="234" t="s">
        <v>11</v>
      </c>
      <c r="B38" s="235">
        <f>SUM(B7:B37)</f>
        <v>493</v>
      </c>
      <c r="C38" s="235">
        <f>SUM(C7:C37)</f>
        <v>323</v>
      </c>
      <c r="D38" s="235">
        <f>SUM(D7:D37)</f>
        <v>170</v>
      </c>
      <c r="E38" s="235">
        <f>SUM(E7:E37)</f>
        <v>70</v>
      </c>
      <c r="F38" s="235">
        <f>SUM(F7:F37)</f>
        <v>423</v>
      </c>
    </row>
    <row r="39" spans="1:6" s="215" customFormat="1" ht="15" x14ac:dyDescent="0.2">
      <c r="A39" s="355" t="s">
        <v>44</v>
      </c>
      <c r="B39" s="366"/>
      <c r="C39" s="366"/>
      <c r="D39" s="366"/>
      <c r="E39" s="366"/>
      <c r="F39" s="367"/>
    </row>
    <row r="40" spans="1:6" s="215" customFormat="1" ht="15" x14ac:dyDescent="0.25">
      <c r="A40" s="232" t="s">
        <v>163</v>
      </c>
      <c r="B40" s="233">
        <f t="shared" ref="B40:B70" si="1">C40+D40</f>
        <v>151</v>
      </c>
      <c r="C40" s="233">
        <v>82</v>
      </c>
      <c r="D40" s="233">
        <v>69</v>
      </c>
      <c r="E40" s="233">
        <v>14</v>
      </c>
      <c r="F40" s="233">
        <v>137</v>
      </c>
    </row>
    <row r="41" spans="1:6" s="215" customFormat="1" ht="15" x14ac:dyDescent="0.25">
      <c r="A41" s="232" t="s">
        <v>162</v>
      </c>
      <c r="B41" s="233">
        <f t="shared" si="1"/>
        <v>1</v>
      </c>
      <c r="C41" s="233"/>
      <c r="D41" s="233">
        <v>1</v>
      </c>
      <c r="E41" s="233">
        <v>1</v>
      </c>
      <c r="F41" s="233"/>
    </row>
    <row r="42" spans="1:6" s="215" customFormat="1" ht="15" x14ac:dyDescent="0.25">
      <c r="A42" s="232" t="s">
        <v>161</v>
      </c>
      <c r="B42" s="233">
        <f t="shared" si="1"/>
        <v>1</v>
      </c>
      <c r="C42" s="233"/>
      <c r="D42" s="233">
        <v>1</v>
      </c>
      <c r="E42" s="233"/>
      <c r="F42" s="233">
        <v>1</v>
      </c>
    </row>
    <row r="43" spans="1:6" s="215" customFormat="1" ht="15" x14ac:dyDescent="0.25">
      <c r="A43" s="232" t="s">
        <v>160</v>
      </c>
      <c r="B43" s="233">
        <f t="shared" si="1"/>
        <v>2</v>
      </c>
      <c r="C43" s="233">
        <v>1</v>
      </c>
      <c r="D43" s="233">
        <v>1</v>
      </c>
      <c r="E43" s="233">
        <v>2</v>
      </c>
      <c r="F43" s="233"/>
    </row>
    <row r="44" spans="1:6" s="215" customFormat="1" ht="15" x14ac:dyDescent="0.25">
      <c r="A44" s="232" t="s">
        <v>159</v>
      </c>
      <c r="B44" s="233">
        <f t="shared" si="1"/>
        <v>2</v>
      </c>
      <c r="C44" s="233">
        <v>1</v>
      </c>
      <c r="D44" s="233">
        <v>1</v>
      </c>
      <c r="E44" s="233">
        <v>1</v>
      </c>
      <c r="F44" s="233">
        <v>1</v>
      </c>
    </row>
    <row r="45" spans="1:6" s="215" customFormat="1" ht="15" x14ac:dyDescent="0.25">
      <c r="A45" s="232" t="s">
        <v>158</v>
      </c>
      <c r="B45" s="233">
        <f t="shared" si="1"/>
        <v>0</v>
      </c>
      <c r="C45" s="233"/>
      <c r="D45" s="233"/>
      <c r="E45" s="233"/>
      <c r="F45" s="233"/>
    </row>
    <row r="46" spans="1:6" s="215" customFormat="1" ht="15" x14ac:dyDescent="0.25">
      <c r="A46" s="232" t="s">
        <v>157</v>
      </c>
      <c r="B46" s="233">
        <f t="shared" si="1"/>
        <v>0</v>
      </c>
      <c r="C46" s="233"/>
      <c r="D46" s="233"/>
      <c r="E46" s="233"/>
      <c r="F46" s="233"/>
    </row>
    <row r="47" spans="1:6" s="215" customFormat="1" ht="15" x14ac:dyDescent="0.25">
      <c r="A47" s="232" t="s">
        <v>156</v>
      </c>
      <c r="B47" s="233">
        <f t="shared" si="1"/>
        <v>0</v>
      </c>
      <c r="C47" s="233"/>
      <c r="D47" s="233"/>
      <c r="E47" s="233"/>
      <c r="F47" s="233"/>
    </row>
    <row r="48" spans="1:6" s="215" customFormat="1" ht="15" x14ac:dyDescent="0.25">
      <c r="A48" s="232" t="s">
        <v>155</v>
      </c>
      <c r="B48" s="233">
        <f t="shared" si="1"/>
        <v>0</v>
      </c>
      <c r="C48" s="233"/>
      <c r="D48" s="233"/>
      <c r="E48" s="233"/>
      <c r="F48" s="233"/>
    </row>
    <row r="49" spans="1:6" s="215" customFormat="1" ht="15" x14ac:dyDescent="0.25">
      <c r="A49" s="232" t="s">
        <v>154</v>
      </c>
      <c r="B49" s="233">
        <f t="shared" si="1"/>
        <v>1</v>
      </c>
      <c r="C49" s="233"/>
      <c r="D49" s="233">
        <v>1</v>
      </c>
      <c r="E49" s="233"/>
      <c r="F49" s="233">
        <v>1</v>
      </c>
    </row>
    <row r="50" spans="1:6" s="215" customFormat="1" ht="15" x14ac:dyDescent="0.25">
      <c r="A50" s="232" t="s">
        <v>153</v>
      </c>
      <c r="B50" s="233">
        <f t="shared" si="1"/>
        <v>0</v>
      </c>
      <c r="C50" s="233"/>
      <c r="D50" s="233"/>
      <c r="E50" s="233"/>
      <c r="F50" s="233"/>
    </row>
    <row r="51" spans="1:6" s="215" customFormat="1" ht="15" x14ac:dyDescent="0.25">
      <c r="A51" s="232" t="s">
        <v>152</v>
      </c>
      <c r="B51" s="233">
        <f t="shared" si="1"/>
        <v>0</v>
      </c>
      <c r="C51" s="233"/>
      <c r="D51" s="233"/>
      <c r="E51" s="233"/>
      <c r="F51" s="233"/>
    </row>
    <row r="52" spans="1:6" s="215" customFormat="1" ht="15" x14ac:dyDescent="0.25">
      <c r="A52" s="232" t="s">
        <v>151</v>
      </c>
      <c r="B52" s="233">
        <f t="shared" si="1"/>
        <v>1</v>
      </c>
      <c r="C52" s="233"/>
      <c r="D52" s="233">
        <v>1</v>
      </c>
      <c r="E52" s="233"/>
      <c r="F52" s="233">
        <v>1</v>
      </c>
    </row>
    <row r="53" spans="1:6" s="215" customFormat="1" ht="15" x14ac:dyDescent="0.25">
      <c r="A53" s="232" t="s">
        <v>150</v>
      </c>
      <c r="B53" s="233">
        <f t="shared" si="1"/>
        <v>0</v>
      </c>
      <c r="C53" s="233"/>
      <c r="D53" s="233"/>
      <c r="E53" s="233"/>
      <c r="F53" s="233"/>
    </row>
    <row r="54" spans="1:6" s="215" customFormat="1" ht="15" x14ac:dyDescent="0.25">
      <c r="A54" s="232" t="s">
        <v>149</v>
      </c>
      <c r="B54" s="233">
        <f t="shared" si="1"/>
        <v>0</v>
      </c>
      <c r="C54" s="233"/>
      <c r="D54" s="233"/>
      <c r="E54" s="233"/>
      <c r="F54" s="233"/>
    </row>
    <row r="55" spans="1:6" s="215" customFormat="1" ht="15" x14ac:dyDescent="0.25">
      <c r="A55" s="232" t="s">
        <v>148</v>
      </c>
      <c r="B55" s="233">
        <f t="shared" si="1"/>
        <v>0</v>
      </c>
      <c r="C55" s="233"/>
      <c r="D55" s="233"/>
      <c r="E55" s="233"/>
      <c r="F55" s="233"/>
    </row>
    <row r="56" spans="1:6" s="215" customFormat="1" ht="15" x14ac:dyDescent="0.25">
      <c r="A56" s="232" t="s">
        <v>147</v>
      </c>
      <c r="B56" s="233">
        <f t="shared" si="1"/>
        <v>0</v>
      </c>
      <c r="C56" s="233"/>
      <c r="D56" s="233"/>
      <c r="E56" s="233"/>
      <c r="F56" s="233"/>
    </row>
    <row r="57" spans="1:6" s="215" customFormat="1" ht="15" x14ac:dyDescent="0.25">
      <c r="A57" s="232" t="s">
        <v>143</v>
      </c>
      <c r="B57" s="233">
        <f t="shared" si="1"/>
        <v>0</v>
      </c>
      <c r="C57" s="233"/>
      <c r="D57" s="233"/>
      <c r="E57" s="233"/>
      <c r="F57" s="233"/>
    </row>
    <row r="58" spans="1:6" s="215" customFormat="1" ht="15" x14ac:dyDescent="0.25">
      <c r="A58" s="232" t="s">
        <v>229</v>
      </c>
      <c r="B58" s="233">
        <f t="shared" si="1"/>
        <v>0</v>
      </c>
      <c r="C58" s="233"/>
      <c r="D58" s="233"/>
      <c r="E58" s="233"/>
      <c r="F58" s="233"/>
    </row>
    <row r="59" spans="1:6" s="215" customFormat="1" ht="15" x14ac:dyDescent="0.25">
      <c r="A59" s="232" t="s">
        <v>141</v>
      </c>
      <c r="B59" s="233">
        <f t="shared" si="1"/>
        <v>0</v>
      </c>
      <c r="C59" s="233"/>
      <c r="D59" s="233"/>
      <c r="E59" s="233"/>
      <c r="F59" s="233"/>
    </row>
    <row r="60" spans="1:6" s="215" customFormat="1" ht="15" x14ac:dyDescent="0.25">
      <c r="A60" s="232" t="s">
        <v>228</v>
      </c>
      <c r="B60" s="233">
        <f t="shared" si="1"/>
        <v>0</v>
      </c>
      <c r="C60" s="233"/>
      <c r="D60" s="233"/>
      <c r="E60" s="233"/>
      <c r="F60" s="233"/>
    </row>
    <row r="61" spans="1:6" s="215" customFormat="1" ht="15" x14ac:dyDescent="0.25">
      <c r="A61" s="232" t="s">
        <v>227</v>
      </c>
      <c r="B61" s="233">
        <f t="shared" si="1"/>
        <v>0</v>
      </c>
      <c r="C61" s="233"/>
      <c r="D61" s="233"/>
      <c r="E61" s="233"/>
      <c r="F61" s="233"/>
    </row>
    <row r="62" spans="1:6" s="215" customFormat="1" ht="15" x14ac:dyDescent="0.25">
      <c r="A62" s="232" t="s">
        <v>139</v>
      </c>
      <c r="B62" s="233">
        <f t="shared" si="1"/>
        <v>0</v>
      </c>
      <c r="C62" s="233"/>
      <c r="D62" s="233"/>
      <c r="E62" s="233"/>
      <c r="F62" s="233"/>
    </row>
    <row r="63" spans="1:6" s="215" customFormat="1" ht="15" x14ac:dyDescent="0.25">
      <c r="A63" s="232" t="s">
        <v>137</v>
      </c>
      <c r="B63" s="233">
        <f t="shared" si="1"/>
        <v>0</v>
      </c>
      <c r="C63" s="233"/>
      <c r="D63" s="233"/>
      <c r="E63" s="233"/>
      <c r="F63" s="233"/>
    </row>
    <row r="64" spans="1:6" s="215" customFormat="1" ht="15" x14ac:dyDescent="0.25">
      <c r="A64" s="232" t="s">
        <v>226</v>
      </c>
      <c r="B64" s="233">
        <f t="shared" si="1"/>
        <v>0</v>
      </c>
      <c r="C64" s="233"/>
      <c r="D64" s="233"/>
      <c r="E64" s="233"/>
      <c r="F64" s="233"/>
    </row>
    <row r="65" spans="1:6" s="215" customFormat="1" ht="15" x14ac:dyDescent="0.25">
      <c r="A65" s="232" t="s">
        <v>225</v>
      </c>
      <c r="B65" s="233">
        <f t="shared" si="1"/>
        <v>0</v>
      </c>
      <c r="C65" s="233"/>
      <c r="D65" s="233"/>
      <c r="E65" s="233"/>
      <c r="F65" s="233"/>
    </row>
    <row r="66" spans="1:6" s="215" customFormat="1" ht="15" x14ac:dyDescent="0.25">
      <c r="A66" s="232" t="s">
        <v>146</v>
      </c>
      <c r="B66" s="233">
        <f t="shared" si="1"/>
        <v>0</v>
      </c>
      <c r="C66" s="233"/>
      <c r="D66" s="233"/>
      <c r="E66" s="233"/>
      <c r="F66" s="233"/>
    </row>
    <row r="67" spans="1:6" s="215" customFormat="1" ht="15" x14ac:dyDescent="0.25">
      <c r="A67" s="232" t="s">
        <v>224</v>
      </c>
      <c r="B67" s="233">
        <f t="shared" si="1"/>
        <v>0</v>
      </c>
      <c r="C67" s="233"/>
      <c r="D67" s="233"/>
      <c r="E67" s="233"/>
      <c r="F67" s="233"/>
    </row>
    <row r="68" spans="1:6" s="215" customFormat="1" ht="15" x14ac:dyDescent="0.25">
      <c r="A68" s="232" t="s">
        <v>136</v>
      </c>
      <c r="B68" s="233">
        <f t="shared" si="1"/>
        <v>0</v>
      </c>
      <c r="C68" s="233"/>
      <c r="D68" s="233"/>
      <c r="E68" s="233"/>
      <c r="F68" s="233"/>
    </row>
    <row r="69" spans="1:6" s="215" customFormat="1" ht="15" x14ac:dyDescent="0.25">
      <c r="A69" s="232" t="s">
        <v>135</v>
      </c>
      <c r="B69" s="233">
        <f t="shared" si="1"/>
        <v>0</v>
      </c>
      <c r="C69" s="233"/>
      <c r="D69" s="233"/>
      <c r="E69" s="233"/>
      <c r="F69" s="233"/>
    </row>
    <row r="70" spans="1:6" s="215" customFormat="1" ht="15" x14ac:dyDescent="0.25">
      <c r="A70" s="232" t="s">
        <v>134</v>
      </c>
      <c r="B70" s="233">
        <f t="shared" si="1"/>
        <v>0</v>
      </c>
      <c r="C70" s="233"/>
      <c r="D70" s="233"/>
      <c r="E70" s="233"/>
      <c r="F70" s="233"/>
    </row>
    <row r="71" spans="1:6" s="215" customFormat="1" ht="14.25" x14ac:dyDescent="0.2">
      <c r="A71" s="234" t="s">
        <v>11</v>
      </c>
      <c r="B71" s="235">
        <f>SUM(B40:B70)</f>
        <v>159</v>
      </c>
      <c r="C71" s="235">
        <f>SUM(C40:C70)</f>
        <v>84</v>
      </c>
      <c r="D71" s="235">
        <f>SUM(D40:D70)</f>
        <v>75</v>
      </c>
      <c r="E71" s="235">
        <f>SUM(E40:E70)</f>
        <v>18</v>
      </c>
      <c r="F71" s="235">
        <f>SUM(F40:F70)</f>
        <v>141</v>
      </c>
    </row>
    <row r="72" spans="1:6" ht="15" x14ac:dyDescent="0.2">
      <c r="A72" s="355" t="s">
        <v>54</v>
      </c>
      <c r="B72" s="366"/>
      <c r="C72" s="366"/>
      <c r="D72" s="366"/>
      <c r="E72" s="366"/>
      <c r="F72" s="367"/>
    </row>
    <row r="73" spans="1:6" ht="15" x14ac:dyDescent="0.25">
      <c r="A73" s="232" t="s">
        <v>163</v>
      </c>
      <c r="B73" s="233">
        <f t="shared" ref="B73:B103" si="2">C73+D73</f>
        <v>41</v>
      </c>
      <c r="C73" s="233">
        <v>21</v>
      </c>
      <c r="D73" s="233">
        <v>20</v>
      </c>
      <c r="E73" s="233">
        <v>7</v>
      </c>
      <c r="F73" s="233">
        <v>34</v>
      </c>
    </row>
    <row r="74" spans="1:6" ht="15" x14ac:dyDescent="0.25">
      <c r="A74" s="232" t="s">
        <v>162</v>
      </c>
      <c r="B74" s="233">
        <f t="shared" si="2"/>
        <v>0</v>
      </c>
      <c r="C74" s="233"/>
      <c r="D74" s="233"/>
      <c r="E74" s="233"/>
      <c r="F74" s="233"/>
    </row>
    <row r="75" spans="1:6" ht="15" x14ac:dyDescent="0.25">
      <c r="A75" s="232" t="s">
        <v>161</v>
      </c>
      <c r="B75" s="233">
        <f t="shared" si="2"/>
        <v>0</v>
      </c>
      <c r="C75" s="233"/>
      <c r="D75" s="233"/>
      <c r="E75" s="233"/>
      <c r="F75" s="233"/>
    </row>
    <row r="76" spans="1:6" ht="15" x14ac:dyDescent="0.25">
      <c r="A76" s="232" t="s">
        <v>160</v>
      </c>
      <c r="B76" s="233">
        <f t="shared" si="2"/>
        <v>0</v>
      </c>
      <c r="C76" s="233"/>
      <c r="D76" s="233"/>
      <c r="E76" s="233"/>
      <c r="F76" s="233"/>
    </row>
    <row r="77" spans="1:6" ht="15" x14ac:dyDescent="0.25">
      <c r="A77" s="232" t="s">
        <v>159</v>
      </c>
      <c r="B77" s="233">
        <f t="shared" si="2"/>
        <v>0</v>
      </c>
      <c r="C77" s="233"/>
      <c r="D77" s="233"/>
      <c r="E77" s="233"/>
      <c r="F77" s="233"/>
    </row>
    <row r="78" spans="1:6" ht="15" x14ac:dyDescent="0.25">
      <c r="A78" s="232" t="s">
        <v>158</v>
      </c>
      <c r="B78" s="233">
        <f t="shared" si="2"/>
        <v>1</v>
      </c>
      <c r="C78" s="233"/>
      <c r="D78" s="233">
        <v>1</v>
      </c>
      <c r="E78" s="233"/>
      <c r="F78" s="233">
        <v>1</v>
      </c>
    </row>
    <row r="79" spans="1:6" ht="15" x14ac:dyDescent="0.25">
      <c r="A79" s="232" t="s">
        <v>157</v>
      </c>
      <c r="B79" s="233">
        <f t="shared" si="2"/>
        <v>0</v>
      </c>
      <c r="C79" s="233"/>
      <c r="D79" s="233"/>
      <c r="E79" s="233"/>
      <c r="F79" s="233"/>
    </row>
    <row r="80" spans="1:6" ht="15" x14ac:dyDescent="0.25">
      <c r="A80" s="232" t="s">
        <v>156</v>
      </c>
      <c r="B80" s="233">
        <f t="shared" si="2"/>
        <v>0</v>
      </c>
      <c r="C80" s="233"/>
      <c r="D80" s="233"/>
      <c r="E80" s="233"/>
      <c r="F80" s="233"/>
    </row>
    <row r="81" spans="1:6" ht="15" x14ac:dyDescent="0.25">
      <c r="A81" s="232" t="s">
        <v>155</v>
      </c>
      <c r="B81" s="233">
        <f t="shared" si="2"/>
        <v>0</v>
      </c>
      <c r="C81" s="233"/>
      <c r="D81" s="233"/>
      <c r="E81" s="233"/>
      <c r="F81" s="233"/>
    </row>
    <row r="82" spans="1:6" ht="15" x14ac:dyDescent="0.25">
      <c r="A82" s="232" t="s">
        <v>154</v>
      </c>
      <c r="B82" s="233">
        <f t="shared" si="2"/>
        <v>0</v>
      </c>
      <c r="C82" s="233"/>
      <c r="D82" s="233"/>
      <c r="E82" s="233"/>
      <c r="F82" s="233"/>
    </row>
    <row r="83" spans="1:6" ht="15" x14ac:dyDescent="0.25">
      <c r="A83" s="232" t="s">
        <v>153</v>
      </c>
      <c r="B83" s="233">
        <f t="shared" si="2"/>
        <v>0</v>
      </c>
      <c r="C83" s="233"/>
      <c r="D83" s="233"/>
      <c r="E83" s="233"/>
      <c r="F83" s="233"/>
    </row>
    <row r="84" spans="1:6" ht="15" x14ac:dyDescent="0.25">
      <c r="A84" s="232" t="s">
        <v>152</v>
      </c>
      <c r="B84" s="233">
        <f t="shared" si="2"/>
        <v>0</v>
      </c>
      <c r="C84" s="233"/>
      <c r="D84" s="233"/>
      <c r="E84" s="233"/>
      <c r="F84" s="233"/>
    </row>
    <row r="85" spans="1:6" ht="15" x14ac:dyDescent="0.25">
      <c r="A85" s="232" t="s">
        <v>151</v>
      </c>
      <c r="B85" s="233">
        <f t="shared" si="2"/>
        <v>0</v>
      </c>
      <c r="C85" s="233"/>
      <c r="D85" s="233"/>
      <c r="E85" s="233"/>
      <c r="F85" s="233"/>
    </row>
    <row r="86" spans="1:6" ht="15" x14ac:dyDescent="0.25">
      <c r="A86" s="232" t="s">
        <v>150</v>
      </c>
      <c r="B86" s="233">
        <f t="shared" si="2"/>
        <v>0</v>
      </c>
      <c r="C86" s="233"/>
      <c r="D86" s="233"/>
      <c r="E86" s="233"/>
      <c r="F86" s="233"/>
    </row>
    <row r="87" spans="1:6" ht="15" x14ac:dyDescent="0.25">
      <c r="A87" s="232" t="s">
        <v>149</v>
      </c>
      <c r="B87" s="233">
        <f t="shared" si="2"/>
        <v>0</v>
      </c>
      <c r="C87" s="233"/>
      <c r="D87" s="233"/>
      <c r="E87" s="233"/>
      <c r="F87" s="233"/>
    </row>
    <row r="88" spans="1:6" ht="15" x14ac:dyDescent="0.25">
      <c r="A88" s="232" t="s">
        <v>148</v>
      </c>
      <c r="B88" s="233">
        <f t="shared" si="2"/>
        <v>0</v>
      </c>
      <c r="C88" s="233"/>
      <c r="D88" s="233"/>
      <c r="E88" s="233"/>
      <c r="F88" s="233"/>
    </row>
    <row r="89" spans="1:6" ht="15" x14ac:dyDescent="0.25">
      <c r="A89" s="232" t="s">
        <v>147</v>
      </c>
      <c r="B89" s="233">
        <f t="shared" si="2"/>
        <v>0</v>
      </c>
      <c r="C89" s="233"/>
      <c r="D89" s="233"/>
      <c r="E89" s="233"/>
      <c r="F89" s="233"/>
    </row>
    <row r="90" spans="1:6" ht="15" x14ac:dyDescent="0.25">
      <c r="A90" s="232" t="s">
        <v>143</v>
      </c>
      <c r="B90" s="233">
        <f t="shared" si="2"/>
        <v>0</v>
      </c>
      <c r="C90" s="233"/>
      <c r="D90" s="233"/>
      <c r="E90" s="233"/>
      <c r="F90" s="233"/>
    </row>
    <row r="91" spans="1:6" ht="15" x14ac:dyDescent="0.25">
      <c r="A91" s="232" t="s">
        <v>229</v>
      </c>
      <c r="B91" s="233">
        <f t="shared" si="2"/>
        <v>0</v>
      </c>
      <c r="C91" s="233"/>
      <c r="D91" s="233"/>
      <c r="E91" s="233"/>
      <c r="F91" s="233"/>
    </row>
    <row r="92" spans="1:6" ht="15" x14ac:dyDescent="0.25">
      <c r="A92" s="232" t="s">
        <v>141</v>
      </c>
      <c r="B92" s="233">
        <f t="shared" si="2"/>
        <v>0</v>
      </c>
      <c r="C92" s="233"/>
      <c r="D92" s="233"/>
      <c r="E92" s="233"/>
      <c r="F92" s="233"/>
    </row>
    <row r="93" spans="1:6" ht="15" x14ac:dyDescent="0.25">
      <c r="A93" s="232" t="s">
        <v>228</v>
      </c>
      <c r="B93" s="233">
        <f t="shared" si="2"/>
        <v>0</v>
      </c>
      <c r="C93" s="233"/>
      <c r="D93" s="233"/>
      <c r="E93" s="233"/>
      <c r="F93" s="233"/>
    </row>
    <row r="94" spans="1:6" ht="15" x14ac:dyDescent="0.25">
      <c r="A94" s="232" t="s">
        <v>227</v>
      </c>
      <c r="B94" s="233">
        <f t="shared" si="2"/>
        <v>0</v>
      </c>
      <c r="C94" s="233"/>
      <c r="D94" s="233"/>
      <c r="E94" s="233"/>
      <c r="F94" s="233"/>
    </row>
    <row r="95" spans="1:6" ht="15" x14ac:dyDescent="0.25">
      <c r="A95" s="232" t="s">
        <v>139</v>
      </c>
      <c r="B95" s="233">
        <f t="shared" si="2"/>
        <v>0</v>
      </c>
      <c r="C95" s="233"/>
      <c r="D95" s="233"/>
      <c r="E95" s="233"/>
      <c r="F95" s="233"/>
    </row>
    <row r="96" spans="1:6" ht="15" x14ac:dyDescent="0.25">
      <c r="A96" s="232" t="s">
        <v>137</v>
      </c>
      <c r="B96" s="233">
        <f t="shared" si="2"/>
        <v>0</v>
      </c>
      <c r="C96" s="233"/>
      <c r="D96" s="233"/>
      <c r="E96" s="233"/>
      <c r="F96" s="233"/>
    </row>
    <row r="97" spans="1:6" ht="15" x14ac:dyDescent="0.25">
      <c r="A97" s="232" t="s">
        <v>226</v>
      </c>
      <c r="B97" s="233">
        <f t="shared" si="2"/>
        <v>0</v>
      </c>
      <c r="C97" s="233"/>
      <c r="D97" s="233"/>
      <c r="E97" s="233"/>
      <c r="F97" s="233"/>
    </row>
    <row r="98" spans="1:6" ht="15" x14ac:dyDescent="0.25">
      <c r="A98" s="232" t="s">
        <v>225</v>
      </c>
      <c r="B98" s="233">
        <f t="shared" si="2"/>
        <v>0</v>
      </c>
      <c r="C98" s="233"/>
      <c r="D98" s="233"/>
      <c r="E98" s="233"/>
      <c r="F98" s="233"/>
    </row>
    <row r="99" spans="1:6" ht="15" x14ac:dyDescent="0.25">
      <c r="A99" s="232" t="s">
        <v>146</v>
      </c>
      <c r="B99" s="233">
        <f t="shared" si="2"/>
        <v>0</v>
      </c>
      <c r="C99" s="233"/>
      <c r="D99" s="233"/>
      <c r="E99" s="233"/>
      <c r="F99" s="233"/>
    </row>
    <row r="100" spans="1:6" ht="15" x14ac:dyDescent="0.25">
      <c r="A100" s="232" t="s">
        <v>224</v>
      </c>
      <c r="B100" s="233">
        <f t="shared" si="2"/>
        <v>0</v>
      </c>
      <c r="C100" s="233"/>
      <c r="D100" s="233"/>
      <c r="E100" s="233"/>
      <c r="F100" s="233"/>
    </row>
    <row r="101" spans="1:6" ht="15" x14ac:dyDescent="0.25">
      <c r="A101" s="232" t="s">
        <v>136</v>
      </c>
      <c r="B101" s="233">
        <f t="shared" si="2"/>
        <v>0</v>
      </c>
      <c r="C101" s="233"/>
      <c r="D101" s="233"/>
      <c r="E101" s="233"/>
      <c r="F101" s="233"/>
    </row>
    <row r="102" spans="1:6" ht="15" x14ac:dyDescent="0.25">
      <c r="A102" s="232" t="s">
        <v>135</v>
      </c>
      <c r="B102" s="233">
        <f t="shared" si="2"/>
        <v>0</v>
      </c>
      <c r="C102" s="233"/>
      <c r="D102" s="233"/>
      <c r="E102" s="233"/>
      <c r="F102" s="233"/>
    </row>
    <row r="103" spans="1:6" ht="15" x14ac:dyDescent="0.25">
      <c r="A103" s="232" t="s">
        <v>134</v>
      </c>
      <c r="B103" s="233">
        <f t="shared" si="2"/>
        <v>0</v>
      </c>
      <c r="C103" s="233"/>
      <c r="D103" s="233"/>
      <c r="E103" s="233"/>
      <c r="F103" s="233"/>
    </row>
    <row r="104" spans="1:6" s="215" customFormat="1" ht="14.25" x14ac:dyDescent="0.2">
      <c r="A104" s="234" t="s">
        <v>11</v>
      </c>
      <c r="B104" s="235">
        <f>SUM(B73:B103)</f>
        <v>42</v>
      </c>
      <c r="C104" s="235">
        <f>SUM(C73:C103)</f>
        <v>21</v>
      </c>
      <c r="D104" s="235">
        <f>SUM(D73:D103)</f>
        <v>21</v>
      </c>
      <c r="E104" s="235">
        <f>SUM(E73:E103)</f>
        <v>7</v>
      </c>
      <c r="F104" s="235">
        <f>SUM(F73:F103)</f>
        <v>35</v>
      </c>
    </row>
    <row r="105" spans="1:6" s="215" customFormat="1" ht="15" x14ac:dyDescent="0.2">
      <c r="A105" s="355" t="s">
        <v>55</v>
      </c>
      <c r="B105" s="366"/>
      <c r="C105" s="366"/>
      <c r="D105" s="366"/>
      <c r="E105" s="366"/>
      <c r="F105" s="367"/>
    </row>
    <row r="106" spans="1:6" s="215" customFormat="1" ht="15" x14ac:dyDescent="0.25">
      <c r="A106" s="232" t="s">
        <v>163</v>
      </c>
      <c r="B106" s="233">
        <f t="shared" ref="B106:B136" si="3">C106+D106</f>
        <v>22</v>
      </c>
      <c r="C106" s="233">
        <v>14</v>
      </c>
      <c r="D106" s="233">
        <v>8</v>
      </c>
      <c r="E106" s="233">
        <v>2</v>
      </c>
      <c r="F106" s="233">
        <v>20</v>
      </c>
    </row>
    <row r="107" spans="1:6" s="215" customFormat="1" ht="15" x14ac:dyDescent="0.25">
      <c r="A107" s="232" t="s">
        <v>162</v>
      </c>
      <c r="B107" s="233">
        <f t="shared" si="3"/>
        <v>0</v>
      </c>
      <c r="C107" s="233"/>
      <c r="D107" s="233"/>
      <c r="E107" s="233"/>
      <c r="F107" s="233"/>
    </row>
    <row r="108" spans="1:6" s="215" customFormat="1" ht="15" x14ac:dyDescent="0.25">
      <c r="A108" s="232" t="s">
        <v>161</v>
      </c>
      <c r="B108" s="233">
        <f t="shared" si="3"/>
        <v>0</v>
      </c>
      <c r="C108" s="233"/>
      <c r="D108" s="233"/>
      <c r="E108" s="233"/>
      <c r="F108" s="233"/>
    </row>
    <row r="109" spans="1:6" s="215" customFormat="1" ht="15" x14ac:dyDescent="0.25">
      <c r="A109" s="232" t="s">
        <v>160</v>
      </c>
      <c r="B109" s="233">
        <f t="shared" si="3"/>
        <v>0</v>
      </c>
      <c r="C109" s="233"/>
      <c r="D109" s="233"/>
      <c r="E109" s="233"/>
      <c r="F109" s="233"/>
    </row>
    <row r="110" spans="1:6" s="215" customFormat="1" ht="15" x14ac:dyDescent="0.25">
      <c r="A110" s="232" t="s">
        <v>159</v>
      </c>
      <c r="B110" s="233">
        <f t="shared" si="3"/>
        <v>0</v>
      </c>
      <c r="C110" s="233"/>
      <c r="D110" s="233"/>
      <c r="E110" s="233"/>
      <c r="F110" s="233"/>
    </row>
    <row r="111" spans="1:6" s="215" customFormat="1" ht="15" x14ac:dyDescent="0.25">
      <c r="A111" s="232" t="s">
        <v>158</v>
      </c>
      <c r="B111" s="233">
        <f t="shared" si="3"/>
        <v>1</v>
      </c>
      <c r="C111" s="233">
        <v>1</v>
      </c>
      <c r="D111" s="233"/>
      <c r="E111" s="233"/>
      <c r="F111" s="233">
        <v>1</v>
      </c>
    </row>
    <row r="112" spans="1:6" s="215" customFormat="1" ht="15" x14ac:dyDescent="0.25">
      <c r="A112" s="232" t="s">
        <v>157</v>
      </c>
      <c r="B112" s="233">
        <f t="shared" si="3"/>
        <v>0</v>
      </c>
      <c r="C112" s="233"/>
      <c r="D112" s="233"/>
      <c r="E112" s="233"/>
      <c r="F112" s="233"/>
    </row>
    <row r="113" spans="1:6" s="215" customFormat="1" ht="15" x14ac:dyDescent="0.25">
      <c r="A113" s="232" t="s">
        <v>156</v>
      </c>
      <c r="B113" s="233">
        <f t="shared" si="3"/>
        <v>0</v>
      </c>
      <c r="C113" s="233"/>
      <c r="D113" s="233"/>
      <c r="E113" s="233"/>
      <c r="F113" s="233"/>
    </row>
    <row r="114" spans="1:6" s="215" customFormat="1" ht="15" x14ac:dyDescent="0.25">
      <c r="A114" s="232" t="s">
        <v>155</v>
      </c>
      <c r="B114" s="233">
        <f t="shared" si="3"/>
        <v>0</v>
      </c>
      <c r="C114" s="233"/>
      <c r="D114" s="233"/>
      <c r="E114" s="233"/>
      <c r="F114" s="233"/>
    </row>
    <row r="115" spans="1:6" s="215" customFormat="1" ht="15" x14ac:dyDescent="0.25">
      <c r="A115" s="232" t="s">
        <v>154</v>
      </c>
      <c r="B115" s="233">
        <f t="shared" si="3"/>
        <v>0</v>
      </c>
      <c r="C115" s="233"/>
      <c r="D115" s="233"/>
      <c r="E115" s="233"/>
      <c r="F115" s="233"/>
    </row>
    <row r="116" spans="1:6" s="215" customFormat="1" ht="15" x14ac:dyDescent="0.25">
      <c r="A116" s="232" t="s">
        <v>153</v>
      </c>
      <c r="B116" s="233">
        <f t="shared" si="3"/>
        <v>0</v>
      </c>
      <c r="C116" s="233"/>
      <c r="D116" s="233"/>
      <c r="E116" s="233"/>
      <c r="F116" s="233"/>
    </row>
    <row r="117" spans="1:6" s="215" customFormat="1" ht="15" x14ac:dyDescent="0.25">
      <c r="A117" s="232" t="s">
        <v>152</v>
      </c>
      <c r="B117" s="233">
        <f t="shared" si="3"/>
        <v>0</v>
      </c>
      <c r="C117" s="233"/>
      <c r="D117" s="233"/>
      <c r="E117" s="233"/>
      <c r="F117" s="233"/>
    </row>
    <row r="118" spans="1:6" s="215" customFormat="1" ht="15" x14ac:dyDescent="0.25">
      <c r="A118" s="232" t="s">
        <v>151</v>
      </c>
      <c r="B118" s="233">
        <f t="shared" si="3"/>
        <v>0</v>
      </c>
      <c r="C118" s="233"/>
      <c r="D118" s="233"/>
      <c r="E118" s="233"/>
      <c r="F118" s="233"/>
    </row>
    <row r="119" spans="1:6" s="215" customFormat="1" ht="15" x14ac:dyDescent="0.25">
      <c r="A119" s="232" t="s">
        <v>150</v>
      </c>
      <c r="B119" s="233">
        <f t="shared" si="3"/>
        <v>0</v>
      </c>
      <c r="C119" s="233"/>
      <c r="D119" s="233"/>
      <c r="E119" s="233"/>
      <c r="F119" s="233"/>
    </row>
    <row r="120" spans="1:6" s="215" customFormat="1" ht="15" x14ac:dyDescent="0.25">
      <c r="A120" s="232" t="s">
        <v>149</v>
      </c>
      <c r="B120" s="233">
        <f t="shared" si="3"/>
        <v>2</v>
      </c>
      <c r="C120" s="233">
        <v>2</v>
      </c>
      <c r="D120" s="233"/>
      <c r="E120" s="233"/>
      <c r="F120" s="233">
        <v>2</v>
      </c>
    </row>
    <row r="121" spans="1:6" s="215" customFormat="1" ht="15" x14ac:dyDescent="0.25">
      <c r="A121" s="232" t="s">
        <v>148</v>
      </c>
      <c r="B121" s="233">
        <f t="shared" si="3"/>
        <v>0</v>
      </c>
      <c r="C121" s="233"/>
      <c r="D121" s="233"/>
      <c r="E121" s="233"/>
      <c r="F121" s="233"/>
    </row>
    <row r="122" spans="1:6" s="215" customFormat="1" ht="15" x14ac:dyDescent="0.25">
      <c r="A122" s="232" t="s">
        <v>147</v>
      </c>
      <c r="B122" s="233">
        <f t="shared" si="3"/>
        <v>0</v>
      </c>
      <c r="C122" s="233"/>
      <c r="D122" s="233"/>
      <c r="E122" s="233"/>
      <c r="F122" s="233"/>
    </row>
    <row r="123" spans="1:6" s="215" customFormat="1" ht="15" x14ac:dyDescent="0.25">
      <c r="A123" s="232" t="s">
        <v>143</v>
      </c>
      <c r="B123" s="233">
        <f t="shared" si="3"/>
        <v>0</v>
      </c>
      <c r="C123" s="233"/>
      <c r="D123" s="233"/>
      <c r="E123" s="233"/>
      <c r="F123" s="233"/>
    </row>
    <row r="124" spans="1:6" s="215" customFormat="1" ht="15" x14ac:dyDescent="0.25">
      <c r="A124" s="232" t="s">
        <v>229</v>
      </c>
      <c r="B124" s="233">
        <f t="shared" si="3"/>
        <v>0</v>
      </c>
      <c r="C124" s="233"/>
      <c r="D124" s="233"/>
      <c r="E124" s="233"/>
      <c r="F124" s="233"/>
    </row>
    <row r="125" spans="1:6" s="215" customFormat="1" ht="15" x14ac:dyDescent="0.25">
      <c r="A125" s="232" t="s">
        <v>141</v>
      </c>
      <c r="B125" s="233">
        <f t="shared" si="3"/>
        <v>0</v>
      </c>
      <c r="C125" s="233"/>
      <c r="D125" s="233"/>
      <c r="E125" s="233"/>
      <c r="F125" s="233"/>
    </row>
    <row r="126" spans="1:6" s="215" customFormat="1" ht="15" x14ac:dyDescent="0.25">
      <c r="A126" s="232" t="s">
        <v>228</v>
      </c>
      <c r="B126" s="233">
        <f t="shared" si="3"/>
        <v>0</v>
      </c>
      <c r="C126" s="233"/>
      <c r="D126" s="233"/>
      <c r="E126" s="233"/>
      <c r="F126" s="233"/>
    </row>
    <row r="127" spans="1:6" s="215" customFormat="1" ht="15" x14ac:dyDescent="0.25">
      <c r="A127" s="232" t="s">
        <v>227</v>
      </c>
      <c r="B127" s="233">
        <f t="shared" si="3"/>
        <v>0</v>
      </c>
      <c r="C127" s="233"/>
      <c r="D127" s="233"/>
      <c r="E127" s="233"/>
      <c r="F127" s="233"/>
    </row>
    <row r="128" spans="1:6" s="215" customFormat="1" ht="15" x14ac:dyDescent="0.25">
      <c r="A128" s="232" t="s">
        <v>139</v>
      </c>
      <c r="B128" s="233">
        <f t="shared" si="3"/>
        <v>0</v>
      </c>
      <c r="C128" s="233"/>
      <c r="D128" s="233"/>
      <c r="E128" s="233"/>
      <c r="F128" s="233"/>
    </row>
    <row r="129" spans="1:6" s="215" customFormat="1" ht="15" x14ac:dyDescent="0.25">
      <c r="A129" s="232" t="s">
        <v>137</v>
      </c>
      <c r="B129" s="233">
        <f t="shared" si="3"/>
        <v>0</v>
      </c>
      <c r="C129" s="233"/>
      <c r="D129" s="233"/>
      <c r="E129" s="233"/>
      <c r="F129" s="233"/>
    </row>
    <row r="130" spans="1:6" s="215" customFormat="1" ht="15" x14ac:dyDescent="0.25">
      <c r="A130" s="232" t="s">
        <v>226</v>
      </c>
      <c r="B130" s="233">
        <f t="shared" si="3"/>
        <v>0</v>
      </c>
      <c r="C130" s="233"/>
      <c r="D130" s="233"/>
      <c r="E130" s="233"/>
      <c r="F130" s="233"/>
    </row>
    <row r="131" spans="1:6" s="215" customFormat="1" ht="15" x14ac:dyDescent="0.25">
      <c r="A131" s="232" t="s">
        <v>225</v>
      </c>
      <c r="B131" s="233">
        <f t="shared" si="3"/>
        <v>0</v>
      </c>
      <c r="C131" s="233"/>
      <c r="D131" s="233"/>
      <c r="E131" s="233"/>
      <c r="F131" s="233"/>
    </row>
    <row r="132" spans="1:6" s="215" customFormat="1" ht="15" x14ac:dyDescent="0.25">
      <c r="A132" s="232" t="s">
        <v>146</v>
      </c>
      <c r="B132" s="233">
        <f t="shared" si="3"/>
        <v>0</v>
      </c>
      <c r="C132" s="233"/>
      <c r="D132" s="233"/>
      <c r="E132" s="233"/>
      <c r="F132" s="233"/>
    </row>
    <row r="133" spans="1:6" s="215" customFormat="1" ht="15" x14ac:dyDescent="0.25">
      <c r="A133" s="232" t="s">
        <v>224</v>
      </c>
      <c r="B133" s="233">
        <f t="shared" si="3"/>
        <v>0</v>
      </c>
      <c r="C133" s="233"/>
      <c r="D133" s="233"/>
      <c r="E133" s="233"/>
      <c r="F133" s="233"/>
    </row>
    <row r="134" spans="1:6" s="215" customFormat="1" ht="15" x14ac:dyDescent="0.25">
      <c r="A134" s="232" t="s">
        <v>136</v>
      </c>
      <c r="B134" s="233">
        <f t="shared" si="3"/>
        <v>0</v>
      </c>
      <c r="C134" s="233"/>
      <c r="D134" s="233"/>
      <c r="E134" s="233"/>
      <c r="F134" s="233"/>
    </row>
    <row r="135" spans="1:6" s="215" customFormat="1" ht="15" x14ac:dyDescent="0.25">
      <c r="A135" s="232" t="s">
        <v>135</v>
      </c>
      <c r="B135" s="233">
        <f t="shared" si="3"/>
        <v>0</v>
      </c>
      <c r="C135" s="233"/>
      <c r="D135" s="233"/>
      <c r="E135" s="233"/>
      <c r="F135" s="233"/>
    </row>
    <row r="136" spans="1:6" s="215" customFormat="1" ht="15" x14ac:dyDescent="0.25">
      <c r="A136" s="232" t="s">
        <v>134</v>
      </c>
      <c r="B136" s="233">
        <f t="shared" si="3"/>
        <v>0</v>
      </c>
      <c r="C136" s="233"/>
      <c r="D136" s="233"/>
      <c r="E136" s="233"/>
      <c r="F136" s="233"/>
    </row>
    <row r="137" spans="1:6" s="215" customFormat="1" ht="14.25" x14ac:dyDescent="0.2">
      <c r="A137" s="234" t="s">
        <v>11</v>
      </c>
      <c r="B137" s="235">
        <f>SUM(B106:B136)</f>
        <v>25</v>
      </c>
      <c r="C137" s="235">
        <f>SUM(C106:C136)</f>
        <v>17</v>
      </c>
      <c r="D137" s="235">
        <f>SUM(D106:D136)</f>
        <v>8</v>
      </c>
      <c r="E137" s="235">
        <f>SUM(E106:E136)</f>
        <v>2</v>
      </c>
      <c r="F137" s="235">
        <f>SUM(F106:F136)</f>
        <v>23</v>
      </c>
    </row>
    <row r="138" spans="1:6" ht="14.25" x14ac:dyDescent="0.2">
      <c r="A138" s="355" t="s">
        <v>56</v>
      </c>
      <c r="B138" s="356"/>
      <c r="C138" s="356"/>
      <c r="D138" s="356"/>
      <c r="E138" s="356"/>
      <c r="F138" s="357"/>
    </row>
    <row r="139" spans="1:6" ht="15" x14ac:dyDescent="0.25">
      <c r="A139" s="232" t="s">
        <v>163</v>
      </c>
      <c r="B139" s="233">
        <f t="shared" ref="B139:B169" si="4">C139+D139</f>
        <v>25</v>
      </c>
      <c r="C139" s="233">
        <v>14</v>
      </c>
      <c r="D139" s="233">
        <v>11</v>
      </c>
      <c r="E139" s="233">
        <v>3</v>
      </c>
      <c r="F139" s="233">
        <v>22</v>
      </c>
    </row>
    <row r="140" spans="1:6" ht="15" x14ac:dyDescent="0.25">
      <c r="A140" s="232" t="s">
        <v>162</v>
      </c>
      <c r="B140" s="233">
        <f t="shared" si="4"/>
        <v>1</v>
      </c>
      <c r="C140" s="233"/>
      <c r="D140" s="233">
        <v>1</v>
      </c>
      <c r="E140" s="233"/>
      <c r="F140" s="233">
        <v>1</v>
      </c>
    </row>
    <row r="141" spans="1:6" ht="15" x14ac:dyDescent="0.25">
      <c r="A141" s="232" t="s">
        <v>161</v>
      </c>
      <c r="B141" s="233">
        <f t="shared" si="4"/>
        <v>0</v>
      </c>
      <c r="C141" s="233"/>
      <c r="D141" s="233"/>
      <c r="E141" s="233"/>
      <c r="F141" s="233"/>
    </row>
    <row r="142" spans="1:6" ht="15" x14ac:dyDescent="0.25">
      <c r="A142" s="232" t="s">
        <v>160</v>
      </c>
      <c r="B142" s="233">
        <f t="shared" si="4"/>
        <v>0</v>
      </c>
      <c r="C142" s="233"/>
      <c r="D142" s="233"/>
      <c r="E142" s="233"/>
      <c r="F142" s="233"/>
    </row>
    <row r="143" spans="1:6" ht="15" x14ac:dyDescent="0.25">
      <c r="A143" s="232" t="s">
        <v>159</v>
      </c>
      <c r="B143" s="233">
        <f t="shared" si="4"/>
        <v>0</v>
      </c>
      <c r="C143" s="233"/>
      <c r="D143" s="233"/>
      <c r="E143" s="233"/>
      <c r="F143" s="233"/>
    </row>
    <row r="144" spans="1:6" ht="15" x14ac:dyDescent="0.25">
      <c r="A144" s="232" t="s">
        <v>158</v>
      </c>
      <c r="B144" s="233">
        <f t="shared" si="4"/>
        <v>1</v>
      </c>
      <c r="C144" s="233">
        <v>1</v>
      </c>
      <c r="D144" s="233"/>
      <c r="E144" s="233"/>
      <c r="F144" s="233">
        <v>1</v>
      </c>
    </row>
    <row r="145" spans="1:6" ht="15" x14ac:dyDescent="0.25">
      <c r="A145" s="232" t="s">
        <v>157</v>
      </c>
      <c r="B145" s="233">
        <f t="shared" si="4"/>
        <v>0</v>
      </c>
      <c r="C145" s="233"/>
      <c r="D145" s="233"/>
      <c r="E145" s="233"/>
      <c r="F145" s="233"/>
    </row>
    <row r="146" spans="1:6" ht="15" x14ac:dyDescent="0.25">
      <c r="A146" s="232" t="s">
        <v>156</v>
      </c>
      <c r="B146" s="233">
        <f t="shared" si="4"/>
        <v>0</v>
      </c>
      <c r="C146" s="233"/>
      <c r="D146" s="233"/>
      <c r="E146" s="233"/>
      <c r="F146" s="233"/>
    </row>
    <row r="147" spans="1:6" ht="15" x14ac:dyDescent="0.25">
      <c r="A147" s="232" t="s">
        <v>155</v>
      </c>
      <c r="B147" s="233">
        <f t="shared" si="4"/>
        <v>0</v>
      </c>
      <c r="C147" s="233"/>
      <c r="D147" s="233"/>
      <c r="E147" s="233"/>
      <c r="F147" s="233"/>
    </row>
    <row r="148" spans="1:6" ht="15" x14ac:dyDescent="0.25">
      <c r="A148" s="232" t="s">
        <v>154</v>
      </c>
      <c r="B148" s="233">
        <f t="shared" si="4"/>
        <v>1</v>
      </c>
      <c r="C148" s="233">
        <v>1</v>
      </c>
      <c r="D148" s="233"/>
      <c r="E148" s="233"/>
      <c r="F148" s="233">
        <v>1</v>
      </c>
    </row>
    <row r="149" spans="1:6" ht="15" x14ac:dyDescent="0.25">
      <c r="A149" s="232" t="s">
        <v>153</v>
      </c>
      <c r="B149" s="233">
        <f t="shared" si="4"/>
        <v>0</v>
      </c>
      <c r="C149" s="233"/>
      <c r="D149" s="233"/>
      <c r="E149" s="233"/>
      <c r="F149" s="233"/>
    </row>
    <row r="150" spans="1:6" ht="15" x14ac:dyDescent="0.25">
      <c r="A150" s="232" t="s">
        <v>152</v>
      </c>
      <c r="B150" s="233">
        <f t="shared" si="4"/>
        <v>0</v>
      </c>
      <c r="C150" s="233"/>
      <c r="D150" s="233"/>
      <c r="E150" s="233"/>
      <c r="F150" s="233"/>
    </row>
    <row r="151" spans="1:6" ht="15" x14ac:dyDescent="0.25">
      <c r="A151" s="232" t="s">
        <v>151</v>
      </c>
      <c r="B151" s="233">
        <f t="shared" si="4"/>
        <v>0</v>
      </c>
      <c r="C151" s="233"/>
      <c r="D151" s="233"/>
      <c r="E151" s="233"/>
      <c r="F151" s="233"/>
    </row>
    <row r="152" spans="1:6" ht="15" x14ac:dyDescent="0.25">
      <c r="A152" s="232" t="s">
        <v>150</v>
      </c>
      <c r="B152" s="233">
        <f t="shared" si="4"/>
        <v>0</v>
      </c>
      <c r="C152" s="233"/>
      <c r="D152" s="233"/>
      <c r="E152" s="233"/>
      <c r="F152" s="233"/>
    </row>
    <row r="153" spans="1:6" ht="15" x14ac:dyDescent="0.25">
      <c r="A153" s="232" t="s">
        <v>149</v>
      </c>
      <c r="B153" s="233">
        <f t="shared" si="4"/>
        <v>0</v>
      </c>
      <c r="C153" s="233"/>
      <c r="D153" s="233"/>
      <c r="E153" s="233"/>
      <c r="F153" s="233"/>
    </row>
    <row r="154" spans="1:6" ht="15" x14ac:dyDescent="0.25">
      <c r="A154" s="232" t="s">
        <v>148</v>
      </c>
      <c r="B154" s="233">
        <f t="shared" si="4"/>
        <v>0</v>
      </c>
      <c r="C154" s="233"/>
      <c r="D154" s="233"/>
      <c r="E154" s="233"/>
      <c r="F154" s="233"/>
    </row>
    <row r="155" spans="1:6" ht="15" x14ac:dyDescent="0.25">
      <c r="A155" s="232" t="s">
        <v>147</v>
      </c>
      <c r="B155" s="233">
        <f t="shared" si="4"/>
        <v>0</v>
      </c>
      <c r="C155" s="233"/>
      <c r="D155" s="233"/>
      <c r="E155" s="233"/>
      <c r="F155" s="233"/>
    </row>
    <row r="156" spans="1:6" ht="15" x14ac:dyDescent="0.25">
      <c r="A156" s="232" t="s">
        <v>143</v>
      </c>
      <c r="B156" s="233">
        <f t="shared" si="4"/>
        <v>0</v>
      </c>
      <c r="C156" s="233"/>
      <c r="D156" s="233"/>
      <c r="E156" s="233"/>
      <c r="F156" s="233"/>
    </row>
    <row r="157" spans="1:6" ht="15" x14ac:dyDescent="0.25">
      <c r="A157" s="232" t="s">
        <v>229</v>
      </c>
      <c r="B157" s="233">
        <f t="shared" si="4"/>
        <v>0</v>
      </c>
      <c r="C157" s="233"/>
      <c r="D157" s="233"/>
      <c r="E157" s="233"/>
      <c r="F157" s="233"/>
    </row>
    <row r="158" spans="1:6" ht="15" x14ac:dyDescent="0.25">
      <c r="A158" s="232" t="s">
        <v>141</v>
      </c>
      <c r="B158" s="233">
        <f t="shared" si="4"/>
        <v>0</v>
      </c>
      <c r="C158" s="233"/>
      <c r="D158" s="233"/>
      <c r="E158" s="233"/>
      <c r="F158" s="233"/>
    </row>
    <row r="159" spans="1:6" ht="15" x14ac:dyDescent="0.25">
      <c r="A159" s="232" t="s">
        <v>228</v>
      </c>
      <c r="B159" s="233">
        <f t="shared" si="4"/>
        <v>0</v>
      </c>
      <c r="C159" s="233"/>
      <c r="D159" s="233"/>
      <c r="E159" s="233"/>
      <c r="F159" s="233"/>
    </row>
    <row r="160" spans="1:6" ht="15" x14ac:dyDescent="0.25">
      <c r="A160" s="232" t="s">
        <v>227</v>
      </c>
      <c r="B160" s="233">
        <f t="shared" si="4"/>
        <v>0</v>
      </c>
      <c r="C160" s="233"/>
      <c r="D160" s="233"/>
      <c r="E160" s="233"/>
      <c r="F160" s="233"/>
    </row>
    <row r="161" spans="1:6" ht="15" x14ac:dyDescent="0.25">
      <c r="A161" s="232" t="s">
        <v>139</v>
      </c>
      <c r="B161" s="233">
        <f t="shared" si="4"/>
        <v>0</v>
      </c>
      <c r="C161" s="233"/>
      <c r="D161" s="233"/>
      <c r="E161" s="233"/>
      <c r="F161" s="233"/>
    </row>
    <row r="162" spans="1:6" ht="15" x14ac:dyDescent="0.25">
      <c r="A162" s="232" t="s">
        <v>137</v>
      </c>
      <c r="B162" s="233">
        <f t="shared" si="4"/>
        <v>0</v>
      </c>
      <c r="C162" s="233"/>
      <c r="D162" s="233"/>
      <c r="E162" s="233"/>
      <c r="F162" s="233"/>
    </row>
    <row r="163" spans="1:6" ht="15" x14ac:dyDescent="0.25">
      <c r="A163" s="232" t="s">
        <v>226</v>
      </c>
      <c r="B163" s="233">
        <f t="shared" si="4"/>
        <v>0</v>
      </c>
      <c r="C163" s="233"/>
      <c r="D163" s="233"/>
      <c r="E163" s="233"/>
      <c r="F163" s="233"/>
    </row>
    <row r="164" spans="1:6" ht="15" x14ac:dyDescent="0.25">
      <c r="A164" s="232" t="s">
        <v>225</v>
      </c>
      <c r="B164" s="233">
        <f t="shared" si="4"/>
        <v>0</v>
      </c>
      <c r="C164" s="233"/>
      <c r="D164" s="233"/>
      <c r="E164" s="233"/>
      <c r="F164" s="233"/>
    </row>
    <row r="165" spans="1:6" ht="15" x14ac:dyDescent="0.25">
      <c r="A165" s="232" t="s">
        <v>146</v>
      </c>
      <c r="B165" s="233">
        <f t="shared" si="4"/>
        <v>0</v>
      </c>
      <c r="C165" s="233"/>
      <c r="D165" s="233"/>
      <c r="E165" s="233"/>
      <c r="F165" s="233"/>
    </row>
    <row r="166" spans="1:6" ht="15" x14ac:dyDescent="0.25">
      <c r="A166" s="232" t="s">
        <v>224</v>
      </c>
      <c r="B166" s="233">
        <f t="shared" si="4"/>
        <v>0</v>
      </c>
      <c r="C166" s="233"/>
      <c r="D166" s="233"/>
      <c r="E166" s="233"/>
      <c r="F166" s="233"/>
    </row>
    <row r="167" spans="1:6" ht="15" x14ac:dyDescent="0.25">
      <c r="A167" s="232" t="s">
        <v>136</v>
      </c>
      <c r="B167" s="233">
        <f t="shared" si="4"/>
        <v>0</v>
      </c>
      <c r="C167" s="233"/>
      <c r="D167" s="233"/>
      <c r="E167" s="233"/>
      <c r="F167" s="233"/>
    </row>
    <row r="168" spans="1:6" ht="15" x14ac:dyDescent="0.25">
      <c r="A168" s="232" t="s">
        <v>135</v>
      </c>
      <c r="B168" s="233">
        <f t="shared" si="4"/>
        <v>0</v>
      </c>
      <c r="C168" s="233"/>
      <c r="D168" s="233"/>
      <c r="E168" s="233"/>
      <c r="F168" s="233"/>
    </row>
    <row r="169" spans="1:6" ht="15" x14ac:dyDescent="0.25">
      <c r="A169" s="232" t="s">
        <v>134</v>
      </c>
      <c r="B169" s="233">
        <f t="shared" si="4"/>
        <v>0</v>
      </c>
      <c r="C169" s="233"/>
      <c r="D169" s="233"/>
      <c r="E169" s="233"/>
      <c r="F169" s="233"/>
    </row>
    <row r="170" spans="1:6" ht="15" x14ac:dyDescent="0.25">
      <c r="A170" s="232" t="s">
        <v>11</v>
      </c>
      <c r="B170" s="235">
        <f>SUM(B139:B169)</f>
        <v>28</v>
      </c>
      <c r="C170" s="235">
        <f>SUM(C139:C169)</f>
        <v>16</v>
      </c>
      <c r="D170" s="235">
        <f>SUM(D139:D169)</f>
        <v>12</v>
      </c>
      <c r="E170" s="235">
        <f>SUM(E139:E169)</f>
        <v>3</v>
      </c>
      <c r="F170" s="235">
        <f>SUM(F139:F169)</f>
        <v>25</v>
      </c>
    </row>
    <row r="171" spans="1:6" ht="14.25" x14ac:dyDescent="0.2">
      <c r="A171" s="355" t="s">
        <v>57</v>
      </c>
      <c r="B171" s="356"/>
      <c r="C171" s="356"/>
      <c r="D171" s="356"/>
      <c r="E171" s="356"/>
      <c r="F171" s="357"/>
    </row>
    <row r="172" spans="1:6" ht="15" x14ac:dyDescent="0.25">
      <c r="A172" s="232" t="s">
        <v>163</v>
      </c>
      <c r="B172" s="233">
        <f t="shared" ref="B172:B202" si="5">C172+D172</f>
        <v>21</v>
      </c>
      <c r="C172" s="233">
        <v>12</v>
      </c>
      <c r="D172" s="233">
        <v>9</v>
      </c>
      <c r="E172" s="233">
        <v>6</v>
      </c>
      <c r="F172" s="233">
        <v>16</v>
      </c>
    </row>
    <row r="173" spans="1:6" ht="15" x14ac:dyDescent="0.25">
      <c r="A173" s="232" t="s">
        <v>162</v>
      </c>
      <c r="B173" s="233">
        <f t="shared" si="5"/>
        <v>0</v>
      </c>
      <c r="C173" s="233"/>
      <c r="D173" s="233"/>
      <c r="E173" s="233"/>
      <c r="F173" s="233"/>
    </row>
    <row r="174" spans="1:6" ht="15" x14ac:dyDescent="0.25">
      <c r="A174" s="232" t="s">
        <v>161</v>
      </c>
      <c r="B174" s="233">
        <f t="shared" si="5"/>
        <v>0</v>
      </c>
      <c r="C174" s="233"/>
      <c r="D174" s="233"/>
      <c r="E174" s="233"/>
      <c r="F174" s="233"/>
    </row>
    <row r="175" spans="1:6" ht="15" x14ac:dyDescent="0.25">
      <c r="A175" s="232" t="s">
        <v>160</v>
      </c>
      <c r="B175" s="233">
        <f t="shared" si="5"/>
        <v>0</v>
      </c>
      <c r="C175" s="233"/>
      <c r="D175" s="233"/>
      <c r="E175" s="233"/>
      <c r="F175" s="233"/>
    </row>
    <row r="176" spans="1:6" ht="15" x14ac:dyDescent="0.25">
      <c r="A176" s="232" t="s">
        <v>159</v>
      </c>
      <c r="B176" s="233">
        <f t="shared" si="5"/>
        <v>0</v>
      </c>
      <c r="C176" s="233"/>
      <c r="D176" s="233"/>
      <c r="E176" s="233"/>
      <c r="F176" s="233"/>
    </row>
    <row r="177" spans="1:6" ht="15" x14ac:dyDescent="0.25">
      <c r="A177" s="232" t="s">
        <v>158</v>
      </c>
      <c r="B177" s="233">
        <f t="shared" si="5"/>
        <v>0</v>
      </c>
      <c r="C177" s="233"/>
      <c r="D177" s="233"/>
      <c r="E177" s="233"/>
      <c r="F177" s="233"/>
    </row>
    <row r="178" spans="1:6" ht="15" x14ac:dyDescent="0.25">
      <c r="A178" s="232" t="s">
        <v>157</v>
      </c>
      <c r="B178" s="233">
        <f t="shared" si="5"/>
        <v>0</v>
      </c>
      <c r="C178" s="233"/>
      <c r="D178" s="233"/>
      <c r="E178" s="233"/>
      <c r="F178" s="233"/>
    </row>
    <row r="179" spans="1:6" ht="15" x14ac:dyDescent="0.25">
      <c r="A179" s="232" t="s">
        <v>156</v>
      </c>
      <c r="B179" s="233">
        <f t="shared" si="5"/>
        <v>0</v>
      </c>
      <c r="C179" s="233"/>
      <c r="D179" s="233"/>
      <c r="E179" s="233"/>
      <c r="F179" s="233"/>
    </row>
    <row r="180" spans="1:6" ht="15" x14ac:dyDescent="0.25">
      <c r="A180" s="232" t="s">
        <v>155</v>
      </c>
      <c r="B180" s="233">
        <f t="shared" si="5"/>
        <v>0</v>
      </c>
      <c r="C180" s="233"/>
      <c r="D180" s="233"/>
      <c r="E180" s="233"/>
      <c r="F180" s="233"/>
    </row>
    <row r="181" spans="1:6" ht="15" x14ac:dyDescent="0.25">
      <c r="A181" s="232" t="s">
        <v>154</v>
      </c>
      <c r="B181" s="233">
        <f t="shared" si="5"/>
        <v>0</v>
      </c>
      <c r="C181" s="233"/>
      <c r="D181" s="233"/>
      <c r="E181" s="233"/>
      <c r="F181" s="233"/>
    </row>
    <row r="182" spans="1:6" ht="15" x14ac:dyDescent="0.25">
      <c r="A182" s="232" t="s">
        <v>153</v>
      </c>
      <c r="B182" s="233">
        <f t="shared" si="5"/>
        <v>0</v>
      </c>
      <c r="C182" s="233"/>
      <c r="D182" s="233"/>
      <c r="E182" s="233"/>
      <c r="F182" s="233"/>
    </row>
    <row r="183" spans="1:6" ht="15" x14ac:dyDescent="0.25">
      <c r="A183" s="232" t="s">
        <v>152</v>
      </c>
      <c r="B183" s="233">
        <f t="shared" si="5"/>
        <v>0</v>
      </c>
      <c r="C183" s="233"/>
      <c r="D183" s="233"/>
      <c r="E183" s="233"/>
      <c r="F183" s="233"/>
    </row>
    <row r="184" spans="1:6" ht="15" x14ac:dyDescent="0.25">
      <c r="A184" s="232" t="s">
        <v>151</v>
      </c>
      <c r="B184" s="233">
        <f t="shared" si="5"/>
        <v>0</v>
      </c>
      <c r="C184" s="233"/>
      <c r="D184" s="233"/>
      <c r="E184" s="233"/>
      <c r="F184" s="233"/>
    </row>
    <row r="185" spans="1:6" ht="15" x14ac:dyDescent="0.25">
      <c r="A185" s="232" t="s">
        <v>150</v>
      </c>
      <c r="B185" s="233">
        <f t="shared" si="5"/>
        <v>0</v>
      </c>
      <c r="C185" s="233"/>
      <c r="D185" s="233"/>
      <c r="E185" s="233"/>
      <c r="F185" s="233"/>
    </row>
    <row r="186" spans="1:6" ht="15" x14ac:dyDescent="0.25">
      <c r="A186" s="232" t="s">
        <v>149</v>
      </c>
      <c r="B186" s="233">
        <f t="shared" si="5"/>
        <v>0</v>
      </c>
      <c r="C186" s="233"/>
      <c r="D186" s="233"/>
      <c r="E186" s="233"/>
      <c r="F186" s="233"/>
    </row>
    <row r="187" spans="1:6" ht="15" x14ac:dyDescent="0.25">
      <c r="A187" s="232" t="s">
        <v>148</v>
      </c>
      <c r="B187" s="233">
        <f t="shared" si="5"/>
        <v>0</v>
      </c>
      <c r="C187" s="233"/>
      <c r="D187" s="233"/>
      <c r="E187" s="233"/>
      <c r="F187" s="233"/>
    </row>
    <row r="188" spans="1:6" ht="15" x14ac:dyDescent="0.25">
      <c r="A188" s="232" t="s">
        <v>147</v>
      </c>
      <c r="B188" s="233">
        <f t="shared" si="5"/>
        <v>0</v>
      </c>
      <c r="C188" s="233"/>
      <c r="D188" s="233"/>
      <c r="E188" s="233"/>
      <c r="F188" s="233"/>
    </row>
    <row r="189" spans="1:6" ht="15" x14ac:dyDescent="0.25">
      <c r="A189" s="232" t="s">
        <v>143</v>
      </c>
      <c r="B189" s="233">
        <f t="shared" si="5"/>
        <v>0</v>
      </c>
      <c r="C189" s="233"/>
      <c r="D189" s="233"/>
      <c r="E189" s="233"/>
      <c r="F189" s="233"/>
    </row>
    <row r="190" spans="1:6" ht="15" x14ac:dyDescent="0.25">
      <c r="A190" s="232" t="s">
        <v>229</v>
      </c>
      <c r="B190" s="233">
        <f t="shared" si="5"/>
        <v>0</v>
      </c>
      <c r="C190" s="233"/>
      <c r="D190" s="233"/>
      <c r="E190" s="233"/>
      <c r="F190" s="233"/>
    </row>
    <row r="191" spans="1:6" ht="15" x14ac:dyDescent="0.25">
      <c r="A191" s="232" t="s">
        <v>141</v>
      </c>
      <c r="B191" s="233">
        <f t="shared" si="5"/>
        <v>0</v>
      </c>
      <c r="C191" s="233"/>
      <c r="D191" s="233"/>
      <c r="E191" s="233"/>
      <c r="F191" s="233"/>
    </row>
    <row r="192" spans="1:6" ht="15" x14ac:dyDescent="0.25">
      <c r="A192" s="232" t="s">
        <v>228</v>
      </c>
      <c r="B192" s="233">
        <f t="shared" si="5"/>
        <v>0</v>
      </c>
      <c r="C192" s="233"/>
      <c r="D192" s="233"/>
      <c r="E192" s="233"/>
      <c r="F192" s="233"/>
    </row>
    <row r="193" spans="1:6" ht="15" x14ac:dyDescent="0.25">
      <c r="A193" s="232" t="s">
        <v>227</v>
      </c>
      <c r="B193" s="233">
        <f t="shared" si="5"/>
        <v>0</v>
      </c>
      <c r="C193" s="233"/>
      <c r="D193" s="233"/>
      <c r="E193" s="233"/>
      <c r="F193" s="233"/>
    </row>
    <row r="194" spans="1:6" ht="15" x14ac:dyDescent="0.25">
      <c r="A194" s="232" t="s">
        <v>139</v>
      </c>
      <c r="B194" s="233">
        <f t="shared" si="5"/>
        <v>0</v>
      </c>
      <c r="C194" s="233"/>
      <c r="D194" s="233"/>
      <c r="E194" s="233"/>
      <c r="F194" s="233"/>
    </row>
    <row r="195" spans="1:6" ht="15" x14ac:dyDescent="0.25">
      <c r="A195" s="232" t="s">
        <v>137</v>
      </c>
      <c r="B195" s="233">
        <f t="shared" si="5"/>
        <v>0</v>
      </c>
      <c r="C195" s="233"/>
      <c r="D195" s="233"/>
      <c r="E195" s="233"/>
      <c r="F195" s="233"/>
    </row>
    <row r="196" spans="1:6" ht="15" x14ac:dyDescent="0.25">
      <c r="A196" s="232" t="s">
        <v>226</v>
      </c>
      <c r="B196" s="233">
        <f t="shared" si="5"/>
        <v>0</v>
      </c>
      <c r="C196" s="233"/>
      <c r="D196" s="233"/>
      <c r="E196" s="233"/>
      <c r="F196" s="233"/>
    </row>
    <row r="197" spans="1:6" ht="15" x14ac:dyDescent="0.25">
      <c r="A197" s="232" t="s">
        <v>225</v>
      </c>
      <c r="B197" s="233">
        <f t="shared" si="5"/>
        <v>0</v>
      </c>
      <c r="C197" s="233"/>
      <c r="D197" s="233"/>
      <c r="E197" s="233"/>
      <c r="F197" s="233"/>
    </row>
    <row r="198" spans="1:6" ht="15" x14ac:dyDescent="0.25">
      <c r="A198" s="232" t="s">
        <v>146</v>
      </c>
      <c r="B198" s="233">
        <f t="shared" si="5"/>
        <v>0</v>
      </c>
      <c r="C198" s="233"/>
      <c r="D198" s="233"/>
      <c r="E198" s="233"/>
      <c r="F198" s="233"/>
    </row>
    <row r="199" spans="1:6" ht="15" x14ac:dyDescent="0.25">
      <c r="A199" s="232" t="s">
        <v>224</v>
      </c>
      <c r="B199" s="233">
        <f t="shared" si="5"/>
        <v>0</v>
      </c>
      <c r="C199" s="233"/>
      <c r="D199" s="233"/>
      <c r="E199" s="233"/>
      <c r="F199" s="233"/>
    </row>
    <row r="200" spans="1:6" ht="15" x14ac:dyDescent="0.25">
      <c r="A200" s="232" t="s">
        <v>136</v>
      </c>
      <c r="B200" s="233">
        <f t="shared" si="5"/>
        <v>0</v>
      </c>
      <c r="C200" s="233"/>
      <c r="D200" s="233"/>
      <c r="E200" s="233"/>
      <c r="F200" s="233"/>
    </row>
    <row r="201" spans="1:6" ht="15" x14ac:dyDescent="0.25">
      <c r="A201" s="232" t="s">
        <v>135</v>
      </c>
      <c r="B201" s="233">
        <f t="shared" si="5"/>
        <v>0</v>
      </c>
      <c r="C201" s="233"/>
      <c r="D201" s="233"/>
      <c r="E201" s="233"/>
      <c r="F201" s="233"/>
    </row>
    <row r="202" spans="1:6" ht="15" x14ac:dyDescent="0.25">
      <c r="A202" s="232" t="s">
        <v>134</v>
      </c>
      <c r="B202" s="233">
        <f t="shared" si="5"/>
        <v>0</v>
      </c>
      <c r="C202" s="233"/>
      <c r="D202" s="233"/>
      <c r="E202" s="233"/>
      <c r="F202" s="233"/>
    </row>
    <row r="203" spans="1:6" s="237" customFormat="1" ht="15" x14ac:dyDescent="0.25">
      <c r="A203" s="236" t="s">
        <v>11</v>
      </c>
      <c r="B203" s="235">
        <f>SUM(B172:B202)</f>
        <v>21</v>
      </c>
      <c r="C203" s="235">
        <f>SUM(C172:C202)</f>
        <v>12</v>
      </c>
      <c r="D203" s="235">
        <f>SUM(D172:D202)</f>
        <v>9</v>
      </c>
      <c r="E203" s="235">
        <f>SUM(E172:E202)</f>
        <v>6</v>
      </c>
      <c r="F203" s="235">
        <f>SUM(F172:F202)</f>
        <v>16</v>
      </c>
    </row>
    <row r="204" spans="1:6" ht="14.25" x14ac:dyDescent="0.2">
      <c r="A204" s="362" t="s">
        <v>235</v>
      </c>
      <c r="B204" s="363"/>
      <c r="C204" s="363"/>
      <c r="D204" s="363"/>
      <c r="E204" s="363"/>
      <c r="F204" s="364"/>
    </row>
    <row r="205" spans="1:6" ht="15" x14ac:dyDescent="0.25">
      <c r="A205" s="232" t="s">
        <v>163</v>
      </c>
      <c r="B205" s="233">
        <f t="shared" ref="B205:B235" si="6">C205+D205</f>
        <v>10</v>
      </c>
      <c r="C205" s="233">
        <v>6</v>
      </c>
      <c r="D205" s="233">
        <v>4</v>
      </c>
      <c r="E205" s="233">
        <v>3</v>
      </c>
      <c r="F205" s="233">
        <v>7</v>
      </c>
    </row>
    <row r="206" spans="1:6" ht="15" x14ac:dyDescent="0.25">
      <c r="A206" s="232" t="s">
        <v>162</v>
      </c>
      <c r="B206" s="233">
        <f t="shared" si="6"/>
        <v>0</v>
      </c>
      <c r="C206" s="233"/>
      <c r="D206" s="233"/>
      <c r="E206" s="233"/>
      <c r="F206" s="233"/>
    </row>
    <row r="207" spans="1:6" ht="15" x14ac:dyDescent="0.25">
      <c r="A207" s="232" t="s">
        <v>161</v>
      </c>
      <c r="B207" s="233">
        <f t="shared" si="6"/>
        <v>0</v>
      </c>
      <c r="C207" s="233"/>
      <c r="D207" s="233"/>
      <c r="E207" s="233"/>
      <c r="F207" s="233"/>
    </row>
    <row r="208" spans="1:6" ht="15" x14ac:dyDescent="0.25">
      <c r="A208" s="232" t="s">
        <v>160</v>
      </c>
      <c r="B208" s="233">
        <f t="shared" si="6"/>
        <v>0</v>
      </c>
      <c r="C208" s="233"/>
      <c r="D208" s="233"/>
      <c r="E208" s="233"/>
      <c r="F208" s="233"/>
    </row>
    <row r="209" spans="1:6" ht="15" x14ac:dyDescent="0.25">
      <c r="A209" s="232" t="s">
        <v>159</v>
      </c>
      <c r="B209" s="233">
        <f t="shared" si="6"/>
        <v>0</v>
      </c>
      <c r="C209" s="233"/>
      <c r="D209" s="233"/>
      <c r="E209" s="233"/>
      <c r="F209" s="233"/>
    </row>
    <row r="210" spans="1:6" ht="15" x14ac:dyDescent="0.25">
      <c r="A210" s="232" t="s">
        <v>158</v>
      </c>
      <c r="B210" s="233">
        <f t="shared" si="6"/>
        <v>0</v>
      </c>
      <c r="C210" s="233"/>
      <c r="D210" s="233"/>
      <c r="E210" s="233"/>
      <c r="F210" s="233"/>
    </row>
    <row r="211" spans="1:6" ht="15" x14ac:dyDescent="0.25">
      <c r="A211" s="232" t="s">
        <v>157</v>
      </c>
      <c r="B211" s="233">
        <f t="shared" si="6"/>
        <v>0</v>
      </c>
      <c r="C211" s="233"/>
      <c r="D211" s="233"/>
      <c r="E211" s="233"/>
      <c r="F211" s="233"/>
    </row>
    <row r="212" spans="1:6" ht="15" x14ac:dyDescent="0.25">
      <c r="A212" s="232" t="s">
        <v>156</v>
      </c>
      <c r="B212" s="233">
        <f t="shared" si="6"/>
        <v>0</v>
      </c>
      <c r="C212" s="233"/>
      <c r="D212" s="233"/>
      <c r="E212" s="233"/>
      <c r="F212" s="233"/>
    </row>
    <row r="213" spans="1:6" ht="15" x14ac:dyDescent="0.25">
      <c r="A213" s="232" t="s">
        <v>155</v>
      </c>
      <c r="B213" s="233">
        <f t="shared" si="6"/>
        <v>0</v>
      </c>
      <c r="C213" s="233"/>
      <c r="D213" s="233"/>
      <c r="E213" s="233"/>
      <c r="F213" s="233"/>
    </row>
    <row r="214" spans="1:6" ht="15" x14ac:dyDescent="0.25">
      <c r="A214" s="232" t="s">
        <v>154</v>
      </c>
      <c r="B214" s="233">
        <f t="shared" si="6"/>
        <v>0</v>
      </c>
      <c r="C214" s="233"/>
      <c r="D214" s="233"/>
      <c r="E214" s="233"/>
      <c r="F214" s="233"/>
    </row>
    <row r="215" spans="1:6" ht="15" x14ac:dyDescent="0.25">
      <c r="A215" s="232" t="s">
        <v>153</v>
      </c>
      <c r="B215" s="233">
        <f t="shared" si="6"/>
        <v>0</v>
      </c>
      <c r="C215" s="233"/>
      <c r="D215" s="233"/>
      <c r="E215" s="233"/>
      <c r="F215" s="233"/>
    </row>
    <row r="216" spans="1:6" ht="15" x14ac:dyDescent="0.25">
      <c r="A216" s="232" t="s">
        <v>152</v>
      </c>
      <c r="B216" s="233">
        <f t="shared" si="6"/>
        <v>0</v>
      </c>
      <c r="C216" s="233"/>
      <c r="D216" s="233"/>
      <c r="E216" s="233"/>
      <c r="F216" s="233"/>
    </row>
    <row r="217" spans="1:6" ht="15" x14ac:dyDescent="0.25">
      <c r="A217" s="232" t="s">
        <v>151</v>
      </c>
      <c r="B217" s="233">
        <f t="shared" si="6"/>
        <v>0</v>
      </c>
      <c r="C217" s="233"/>
      <c r="D217" s="233"/>
      <c r="E217" s="233"/>
      <c r="F217" s="233"/>
    </row>
    <row r="218" spans="1:6" ht="15" x14ac:dyDescent="0.25">
      <c r="A218" s="232" t="s">
        <v>150</v>
      </c>
      <c r="B218" s="233">
        <f t="shared" si="6"/>
        <v>0</v>
      </c>
      <c r="C218" s="233"/>
      <c r="D218" s="233"/>
      <c r="E218" s="233"/>
      <c r="F218" s="233"/>
    </row>
    <row r="219" spans="1:6" ht="15" x14ac:dyDescent="0.25">
      <c r="A219" s="232" t="s">
        <v>149</v>
      </c>
      <c r="B219" s="233">
        <f t="shared" si="6"/>
        <v>0</v>
      </c>
      <c r="C219" s="233"/>
      <c r="D219" s="233"/>
      <c r="E219" s="233"/>
      <c r="F219" s="233"/>
    </row>
    <row r="220" spans="1:6" ht="15" x14ac:dyDescent="0.25">
      <c r="A220" s="232" t="s">
        <v>148</v>
      </c>
      <c r="B220" s="233">
        <f t="shared" si="6"/>
        <v>0</v>
      </c>
      <c r="C220" s="233"/>
      <c r="D220" s="233"/>
      <c r="E220" s="233"/>
      <c r="F220" s="233"/>
    </row>
    <row r="221" spans="1:6" ht="15" x14ac:dyDescent="0.25">
      <c r="A221" s="232" t="s">
        <v>147</v>
      </c>
      <c r="B221" s="233">
        <f t="shared" si="6"/>
        <v>0</v>
      </c>
      <c r="C221" s="233"/>
      <c r="D221" s="233"/>
      <c r="E221" s="233"/>
      <c r="F221" s="233"/>
    </row>
    <row r="222" spans="1:6" ht="15" x14ac:dyDescent="0.25">
      <c r="A222" s="232" t="s">
        <v>143</v>
      </c>
      <c r="B222" s="233">
        <f t="shared" si="6"/>
        <v>0</v>
      </c>
      <c r="C222" s="233"/>
      <c r="D222" s="233"/>
      <c r="E222" s="233"/>
      <c r="F222" s="233"/>
    </row>
    <row r="223" spans="1:6" ht="15" x14ac:dyDescent="0.25">
      <c r="A223" s="232" t="s">
        <v>229</v>
      </c>
      <c r="B223" s="233">
        <f t="shared" si="6"/>
        <v>0</v>
      </c>
      <c r="C223" s="233"/>
      <c r="D223" s="233"/>
      <c r="E223" s="233"/>
      <c r="F223" s="233"/>
    </row>
    <row r="224" spans="1:6" ht="15" x14ac:dyDescent="0.25">
      <c r="A224" s="232" t="s">
        <v>141</v>
      </c>
      <c r="B224" s="233">
        <f t="shared" si="6"/>
        <v>0</v>
      </c>
      <c r="C224" s="233"/>
      <c r="D224" s="233"/>
      <c r="E224" s="233"/>
      <c r="F224" s="233"/>
    </row>
    <row r="225" spans="1:6" ht="15" x14ac:dyDescent="0.25">
      <c r="A225" s="232" t="s">
        <v>228</v>
      </c>
      <c r="B225" s="233">
        <f t="shared" si="6"/>
        <v>0</v>
      </c>
      <c r="C225" s="233"/>
      <c r="D225" s="233"/>
      <c r="E225" s="233"/>
      <c r="F225" s="233"/>
    </row>
    <row r="226" spans="1:6" ht="15" x14ac:dyDescent="0.25">
      <c r="A226" s="232" t="s">
        <v>227</v>
      </c>
      <c r="B226" s="233">
        <f t="shared" si="6"/>
        <v>0</v>
      </c>
      <c r="C226" s="233"/>
      <c r="D226" s="233"/>
      <c r="E226" s="233"/>
      <c r="F226" s="233"/>
    </row>
    <row r="227" spans="1:6" ht="15" x14ac:dyDescent="0.25">
      <c r="A227" s="232" t="s">
        <v>139</v>
      </c>
      <c r="B227" s="233">
        <f t="shared" si="6"/>
        <v>0</v>
      </c>
      <c r="C227" s="233"/>
      <c r="D227" s="233"/>
      <c r="E227" s="233"/>
      <c r="F227" s="233"/>
    </row>
    <row r="228" spans="1:6" ht="15" x14ac:dyDescent="0.25">
      <c r="A228" s="232" t="s">
        <v>137</v>
      </c>
      <c r="B228" s="233">
        <f t="shared" si="6"/>
        <v>0</v>
      </c>
      <c r="C228" s="233"/>
      <c r="D228" s="233"/>
      <c r="E228" s="233"/>
      <c r="F228" s="233"/>
    </row>
    <row r="229" spans="1:6" ht="15" x14ac:dyDescent="0.25">
      <c r="A229" s="232" t="s">
        <v>226</v>
      </c>
      <c r="B229" s="233">
        <f t="shared" si="6"/>
        <v>0</v>
      </c>
      <c r="C229" s="233"/>
      <c r="D229" s="233"/>
      <c r="E229" s="233"/>
      <c r="F229" s="233"/>
    </row>
    <row r="230" spans="1:6" ht="15" x14ac:dyDescent="0.25">
      <c r="A230" s="232" t="s">
        <v>225</v>
      </c>
      <c r="B230" s="233">
        <f t="shared" si="6"/>
        <v>0</v>
      </c>
      <c r="C230" s="233"/>
      <c r="D230" s="233"/>
      <c r="E230" s="233"/>
      <c r="F230" s="233"/>
    </row>
    <row r="231" spans="1:6" ht="15" x14ac:dyDescent="0.25">
      <c r="A231" s="232" t="s">
        <v>146</v>
      </c>
      <c r="B231" s="233">
        <f t="shared" si="6"/>
        <v>0</v>
      </c>
      <c r="C231" s="233"/>
      <c r="D231" s="233"/>
      <c r="E231" s="233"/>
      <c r="F231" s="233"/>
    </row>
    <row r="232" spans="1:6" ht="15" x14ac:dyDescent="0.25">
      <c r="A232" s="232" t="s">
        <v>224</v>
      </c>
      <c r="B232" s="233">
        <f t="shared" si="6"/>
        <v>0</v>
      </c>
      <c r="C232" s="233"/>
      <c r="D232" s="233"/>
      <c r="E232" s="233"/>
      <c r="F232" s="233"/>
    </row>
    <row r="233" spans="1:6" ht="15" x14ac:dyDescent="0.25">
      <c r="A233" s="232" t="s">
        <v>136</v>
      </c>
      <c r="B233" s="233">
        <f t="shared" si="6"/>
        <v>0</v>
      </c>
      <c r="C233" s="233"/>
      <c r="D233" s="233"/>
      <c r="E233" s="233"/>
      <c r="F233" s="233"/>
    </row>
    <row r="234" spans="1:6" ht="15" x14ac:dyDescent="0.25">
      <c r="A234" s="232" t="s">
        <v>135</v>
      </c>
      <c r="B234" s="233">
        <f t="shared" si="6"/>
        <v>0</v>
      </c>
      <c r="C234" s="233"/>
      <c r="D234" s="233"/>
      <c r="E234" s="233"/>
      <c r="F234" s="233"/>
    </row>
    <row r="235" spans="1:6" ht="15" x14ac:dyDescent="0.25">
      <c r="A235" s="232" t="s">
        <v>134</v>
      </c>
      <c r="B235" s="233">
        <f t="shared" si="6"/>
        <v>0</v>
      </c>
      <c r="C235" s="233"/>
      <c r="D235" s="233"/>
      <c r="E235" s="233"/>
      <c r="F235" s="233"/>
    </row>
    <row r="236" spans="1:6" s="215" customFormat="1" ht="14.25" x14ac:dyDescent="0.2">
      <c r="A236" s="234" t="s">
        <v>11</v>
      </c>
      <c r="B236" s="235">
        <f>SUM(B205:B235)</f>
        <v>10</v>
      </c>
      <c r="C236" s="235">
        <f>SUM(C205:C235)</f>
        <v>6</v>
      </c>
      <c r="D236" s="235">
        <f>SUM(D205:D235)</f>
        <v>4</v>
      </c>
      <c r="E236" s="235">
        <f>SUM(E205:E235)</f>
        <v>3</v>
      </c>
      <c r="F236" s="235">
        <f>SUM(F205:F235)</f>
        <v>7</v>
      </c>
    </row>
    <row r="237" spans="1:6" ht="14.25" x14ac:dyDescent="0.2">
      <c r="A237" s="355" t="s">
        <v>234</v>
      </c>
      <c r="B237" s="356"/>
      <c r="C237" s="356"/>
      <c r="D237" s="356"/>
      <c r="E237" s="356"/>
      <c r="F237" s="357"/>
    </row>
    <row r="238" spans="1:6" ht="15" x14ac:dyDescent="0.25">
      <c r="A238" s="232" t="s">
        <v>163</v>
      </c>
      <c r="B238" s="233">
        <f t="shared" ref="B238:B268" si="7">C238+D238</f>
        <v>31</v>
      </c>
      <c r="C238" s="233">
        <v>25</v>
      </c>
      <c r="D238" s="233">
        <v>6</v>
      </c>
      <c r="E238" s="233">
        <v>2</v>
      </c>
      <c r="F238" s="233">
        <v>30</v>
      </c>
    </row>
    <row r="239" spans="1:6" ht="15" x14ac:dyDescent="0.25">
      <c r="A239" s="232" t="s">
        <v>162</v>
      </c>
      <c r="B239" s="233">
        <f t="shared" si="7"/>
        <v>1</v>
      </c>
      <c r="C239" s="233"/>
      <c r="D239" s="233">
        <v>1</v>
      </c>
      <c r="E239" s="233">
        <v>1</v>
      </c>
      <c r="F239" s="233"/>
    </row>
    <row r="240" spans="1:6" ht="15" x14ac:dyDescent="0.25">
      <c r="A240" s="232" t="s">
        <v>161</v>
      </c>
      <c r="B240" s="233">
        <f t="shared" si="7"/>
        <v>0</v>
      </c>
      <c r="C240" s="233"/>
      <c r="D240" s="233"/>
      <c r="E240" s="233"/>
      <c r="F240" s="233"/>
    </row>
    <row r="241" spans="1:6" ht="15" x14ac:dyDescent="0.25">
      <c r="A241" s="232" t="s">
        <v>160</v>
      </c>
      <c r="B241" s="233">
        <f t="shared" si="7"/>
        <v>4</v>
      </c>
      <c r="C241" s="233">
        <v>2</v>
      </c>
      <c r="D241" s="233">
        <v>2</v>
      </c>
      <c r="E241" s="233"/>
      <c r="F241" s="233">
        <v>4</v>
      </c>
    </row>
    <row r="242" spans="1:6" ht="15" x14ac:dyDescent="0.25">
      <c r="A242" s="232" t="s">
        <v>159</v>
      </c>
      <c r="B242" s="233">
        <f t="shared" si="7"/>
        <v>0</v>
      </c>
      <c r="C242" s="233"/>
      <c r="D242" s="233"/>
      <c r="E242" s="233"/>
      <c r="F242" s="233"/>
    </row>
    <row r="243" spans="1:6" ht="15" x14ac:dyDescent="0.25">
      <c r="A243" s="232" t="s">
        <v>158</v>
      </c>
      <c r="B243" s="233">
        <f t="shared" si="7"/>
        <v>3</v>
      </c>
      <c r="C243" s="233">
        <v>2</v>
      </c>
      <c r="D243" s="233">
        <v>1</v>
      </c>
      <c r="E243" s="233"/>
      <c r="F243" s="233">
        <v>2</v>
      </c>
    </row>
    <row r="244" spans="1:6" ht="15" x14ac:dyDescent="0.25">
      <c r="A244" s="232" t="s">
        <v>157</v>
      </c>
      <c r="B244" s="233">
        <f t="shared" si="7"/>
        <v>0</v>
      </c>
      <c r="C244" s="233"/>
      <c r="D244" s="233"/>
      <c r="E244" s="233"/>
      <c r="F244" s="233"/>
    </row>
    <row r="245" spans="1:6" ht="15" x14ac:dyDescent="0.25">
      <c r="A245" s="232" t="s">
        <v>156</v>
      </c>
      <c r="B245" s="233">
        <f t="shared" si="7"/>
        <v>0</v>
      </c>
      <c r="C245" s="233"/>
      <c r="D245" s="233"/>
      <c r="E245" s="233"/>
      <c r="F245" s="233"/>
    </row>
    <row r="246" spans="1:6" ht="15" x14ac:dyDescent="0.25">
      <c r="A246" s="232" t="s">
        <v>155</v>
      </c>
      <c r="B246" s="233">
        <f t="shared" si="7"/>
        <v>0</v>
      </c>
      <c r="C246" s="233"/>
      <c r="D246" s="233"/>
      <c r="E246" s="233"/>
      <c r="F246" s="233"/>
    </row>
    <row r="247" spans="1:6" ht="15" x14ac:dyDescent="0.25">
      <c r="A247" s="232" t="s">
        <v>154</v>
      </c>
      <c r="B247" s="233">
        <f t="shared" si="7"/>
        <v>0</v>
      </c>
      <c r="C247" s="233"/>
      <c r="D247" s="233"/>
      <c r="E247" s="233"/>
      <c r="F247" s="233"/>
    </row>
    <row r="248" spans="1:6" ht="15" x14ac:dyDescent="0.25">
      <c r="A248" s="232" t="s">
        <v>153</v>
      </c>
      <c r="B248" s="233">
        <f t="shared" si="7"/>
        <v>0</v>
      </c>
      <c r="C248" s="233"/>
      <c r="D248" s="233"/>
      <c r="E248" s="233"/>
      <c r="F248" s="233"/>
    </row>
    <row r="249" spans="1:6" ht="15" x14ac:dyDescent="0.25">
      <c r="A249" s="232" t="s">
        <v>152</v>
      </c>
      <c r="B249" s="233">
        <f t="shared" si="7"/>
        <v>0</v>
      </c>
      <c r="C249" s="233"/>
      <c r="D249" s="233"/>
      <c r="E249" s="233"/>
      <c r="F249" s="233"/>
    </row>
    <row r="250" spans="1:6" ht="15" x14ac:dyDescent="0.25">
      <c r="A250" s="232" t="s">
        <v>151</v>
      </c>
      <c r="B250" s="233">
        <f t="shared" si="7"/>
        <v>0</v>
      </c>
      <c r="C250" s="233"/>
      <c r="D250" s="233"/>
      <c r="E250" s="233"/>
      <c r="F250" s="233"/>
    </row>
    <row r="251" spans="1:6" ht="15" x14ac:dyDescent="0.25">
      <c r="A251" s="232" t="s">
        <v>150</v>
      </c>
      <c r="B251" s="233">
        <f t="shared" si="7"/>
        <v>0</v>
      </c>
      <c r="C251" s="233"/>
      <c r="D251" s="233"/>
      <c r="E251" s="233"/>
      <c r="F251" s="233"/>
    </row>
    <row r="252" spans="1:6" ht="15" x14ac:dyDescent="0.25">
      <c r="A252" s="232" t="s">
        <v>149</v>
      </c>
      <c r="B252" s="233">
        <f t="shared" si="7"/>
        <v>0</v>
      </c>
      <c r="C252" s="233"/>
      <c r="D252" s="233"/>
      <c r="E252" s="233"/>
      <c r="F252" s="233"/>
    </row>
    <row r="253" spans="1:6" ht="15" x14ac:dyDescent="0.25">
      <c r="A253" s="232" t="s">
        <v>148</v>
      </c>
      <c r="B253" s="233">
        <f t="shared" si="7"/>
        <v>0</v>
      </c>
      <c r="C253" s="233"/>
      <c r="D253" s="233"/>
      <c r="E253" s="233"/>
      <c r="F253" s="233"/>
    </row>
    <row r="254" spans="1:6" ht="15" x14ac:dyDescent="0.25">
      <c r="A254" s="232" t="s">
        <v>147</v>
      </c>
      <c r="B254" s="233">
        <f t="shared" si="7"/>
        <v>0</v>
      </c>
      <c r="C254" s="233"/>
      <c r="D254" s="233"/>
      <c r="E254" s="233"/>
      <c r="F254" s="233"/>
    </row>
    <row r="255" spans="1:6" ht="15" x14ac:dyDescent="0.25">
      <c r="A255" s="232" t="s">
        <v>143</v>
      </c>
      <c r="B255" s="233">
        <f t="shared" si="7"/>
        <v>0</v>
      </c>
      <c r="C255" s="233"/>
      <c r="D255" s="233"/>
      <c r="E255" s="233"/>
      <c r="F255" s="233"/>
    </row>
    <row r="256" spans="1:6" ht="15" x14ac:dyDescent="0.25">
      <c r="A256" s="232" t="s">
        <v>229</v>
      </c>
      <c r="B256" s="233">
        <f t="shared" si="7"/>
        <v>0</v>
      </c>
      <c r="C256" s="233"/>
      <c r="D256" s="233"/>
      <c r="E256" s="233"/>
      <c r="F256" s="233"/>
    </row>
    <row r="257" spans="1:6" ht="15" x14ac:dyDescent="0.25">
      <c r="A257" s="232" t="s">
        <v>141</v>
      </c>
      <c r="B257" s="233">
        <f t="shared" si="7"/>
        <v>0</v>
      </c>
      <c r="C257" s="233"/>
      <c r="D257" s="233"/>
      <c r="E257" s="233"/>
      <c r="F257" s="233"/>
    </row>
    <row r="258" spans="1:6" ht="15" x14ac:dyDescent="0.25">
      <c r="A258" s="232" t="s">
        <v>228</v>
      </c>
      <c r="B258" s="233">
        <f t="shared" si="7"/>
        <v>0</v>
      </c>
      <c r="C258" s="233"/>
      <c r="D258" s="233"/>
      <c r="E258" s="233"/>
      <c r="F258" s="233"/>
    </row>
    <row r="259" spans="1:6" ht="15" x14ac:dyDescent="0.25">
      <c r="A259" s="232" t="s">
        <v>227</v>
      </c>
      <c r="B259" s="233">
        <f t="shared" si="7"/>
        <v>0</v>
      </c>
      <c r="C259" s="233"/>
      <c r="D259" s="233"/>
      <c r="E259" s="233"/>
      <c r="F259" s="233"/>
    </row>
    <row r="260" spans="1:6" ht="15" x14ac:dyDescent="0.25">
      <c r="A260" s="232" t="s">
        <v>139</v>
      </c>
      <c r="B260" s="233">
        <f t="shared" si="7"/>
        <v>0</v>
      </c>
      <c r="C260" s="233"/>
      <c r="D260" s="233"/>
      <c r="E260" s="233"/>
      <c r="F260" s="233"/>
    </row>
    <row r="261" spans="1:6" ht="15" x14ac:dyDescent="0.25">
      <c r="A261" s="232" t="s">
        <v>137</v>
      </c>
      <c r="B261" s="233">
        <f t="shared" si="7"/>
        <v>0</v>
      </c>
      <c r="C261" s="233"/>
      <c r="D261" s="233"/>
      <c r="E261" s="233"/>
      <c r="F261" s="233"/>
    </row>
    <row r="262" spans="1:6" ht="15" x14ac:dyDescent="0.25">
      <c r="A262" s="232" t="s">
        <v>226</v>
      </c>
      <c r="B262" s="233">
        <f t="shared" si="7"/>
        <v>0</v>
      </c>
      <c r="C262" s="233"/>
      <c r="D262" s="233"/>
      <c r="E262" s="233"/>
      <c r="F262" s="233"/>
    </row>
    <row r="263" spans="1:6" ht="15" x14ac:dyDescent="0.25">
      <c r="A263" s="232" t="s">
        <v>225</v>
      </c>
      <c r="B263" s="233">
        <f t="shared" si="7"/>
        <v>0</v>
      </c>
      <c r="C263" s="233"/>
      <c r="D263" s="233"/>
      <c r="E263" s="233"/>
      <c r="F263" s="233"/>
    </row>
    <row r="264" spans="1:6" ht="15" x14ac:dyDescent="0.25">
      <c r="A264" s="232" t="s">
        <v>146</v>
      </c>
      <c r="B264" s="233">
        <f t="shared" si="7"/>
        <v>0</v>
      </c>
      <c r="C264" s="233"/>
      <c r="D264" s="233"/>
      <c r="E264" s="233"/>
      <c r="F264" s="233"/>
    </row>
    <row r="265" spans="1:6" ht="15" x14ac:dyDescent="0.25">
      <c r="A265" s="232" t="s">
        <v>224</v>
      </c>
      <c r="B265" s="233">
        <f t="shared" si="7"/>
        <v>0</v>
      </c>
      <c r="C265" s="233"/>
      <c r="D265" s="233"/>
      <c r="E265" s="233"/>
      <c r="F265" s="233"/>
    </row>
    <row r="266" spans="1:6" ht="15" x14ac:dyDescent="0.25">
      <c r="A266" s="232" t="s">
        <v>136</v>
      </c>
      <c r="B266" s="233">
        <f t="shared" si="7"/>
        <v>0</v>
      </c>
      <c r="C266" s="233"/>
      <c r="D266" s="233"/>
      <c r="E266" s="233"/>
      <c r="F266" s="233"/>
    </row>
    <row r="267" spans="1:6" ht="15" x14ac:dyDescent="0.25">
      <c r="A267" s="232" t="s">
        <v>135</v>
      </c>
      <c r="B267" s="233">
        <f t="shared" si="7"/>
        <v>0</v>
      </c>
      <c r="C267" s="233"/>
      <c r="D267" s="233"/>
      <c r="E267" s="233"/>
      <c r="F267" s="233"/>
    </row>
    <row r="268" spans="1:6" ht="15" x14ac:dyDescent="0.25">
      <c r="A268" s="232" t="s">
        <v>134</v>
      </c>
      <c r="B268" s="233">
        <f t="shared" si="7"/>
        <v>6</v>
      </c>
      <c r="C268" s="233">
        <v>3</v>
      </c>
      <c r="D268" s="233">
        <v>3</v>
      </c>
      <c r="E268" s="233">
        <v>3</v>
      </c>
      <c r="F268" s="233">
        <v>3</v>
      </c>
    </row>
    <row r="269" spans="1:6" s="240" customFormat="1" ht="14.25" x14ac:dyDescent="0.2">
      <c r="A269" s="238" t="s">
        <v>11</v>
      </c>
      <c r="B269" s="239">
        <f>SUM(B238:B268)</f>
        <v>45</v>
      </c>
      <c r="C269" s="239">
        <f>SUM(C238:C268)</f>
        <v>32</v>
      </c>
      <c r="D269" s="239">
        <f>SUM(D238:D268)</f>
        <v>13</v>
      </c>
      <c r="E269" s="239">
        <f>SUM(E238:E268)</f>
        <v>6</v>
      </c>
      <c r="F269" s="239">
        <f>SUM(F238:F268)</f>
        <v>39</v>
      </c>
    </row>
    <row r="270" spans="1:6" s="240" customFormat="1" ht="14.25" x14ac:dyDescent="0.2">
      <c r="A270" s="355" t="s">
        <v>233</v>
      </c>
      <c r="B270" s="356"/>
      <c r="C270" s="356"/>
      <c r="D270" s="356"/>
      <c r="E270" s="356"/>
      <c r="F270" s="357"/>
    </row>
    <row r="271" spans="1:6" s="240" customFormat="1" ht="15" x14ac:dyDescent="0.25">
      <c r="A271" s="232" t="s">
        <v>163</v>
      </c>
      <c r="B271" s="233">
        <f t="shared" ref="B271:B301" si="8">C271+D271</f>
        <v>23</v>
      </c>
      <c r="C271" s="233">
        <v>18</v>
      </c>
      <c r="D271" s="233">
        <v>5</v>
      </c>
      <c r="E271" s="233">
        <v>4</v>
      </c>
      <c r="F271" s="233">
        <v>19</v>
      </c>
    </row>
    <row r="272" spans="1:6" s="240" customFormat="1" ht="15" x14ac:dyDescent="0.25">
      <c r="A272" s="232" t="s">
        <v>162</v>
      </c>
      <c r="B272" s="233">
        <f t="shared" si="8"/>
        <v>0</v>
      </c>
      <c r="C272" s="233"/>
      <c r="D272" s="233"/>
      <c r="E272" s="233"/>
      <c r="F272" s="233"/>
    </row>
    <row r="273" spans="1:6" s="240" customFormat="1" ht="15" x14ac:dyDescent="0.25">
      <c r="A273" s="232" t="s">
        <v>161</v>
      </c>
      <c r="B273" s="233">
        <f t="shared" si="8"/>
        <v>0</v>
      </c>
      <c r="C273" s="233"/>
      <c r="D273" s="233"/>
      <c r="E273" s="233"/>
      <c r="F273" s="233"/>
    </row>
    <row r="274" spans="1:6" s="240" customFormat="1" ht="15" x14ac:dyDescent="0.25">
      <c r="A274" s="232" t="s">
        <v>160</v>
      </c>
      <c r="B274" s="233">
        <f t="shared" si="8"/>
        <v>0</v>
      </c>
      <c r="C274" s="233"/>
      <c r="D274" s="233"/>
      <c r="E274" s="233"/>
      <c r="F274" s="233"/>
    </row>
    <row r="275" spans="1:6" s="240" customFormat="1" ht="15" x14ac:dyDescent="0.25">
      <c r="A275" s="232" t="s">
        <v>159</v>
      </c>
      <c r="B275" s="233">
        <f t="shared" si="8"/>
        <v>0</v>
      </c>
      <c r="C275" s="233"/>
      <c r="D275" s="233"/>
      <c r="E275" s="233"/>
      <c r="F275" s="233"/>
    </row>
    <row r="276" spans="1:6" s="240" customFormat="1" ht="15" x14ac:dyDescent="0.25">
      <c r="A276" s="232" t="s">
        <v>158</v>
      </c>
      <c r="B276" s="233">
        <f t="shared" si="8"/>
        <v>0</v>
      </c>
      <c r="C276" s="233"/>
      <c r="D276" s="233"/>
      <c r="E276" s="233"/>
      <c r="F276" s="233"/>
    </row>
    <row r="277" spans="1:6" s="240" customFormat="1" ht="15" x14ac:dyDescent="0.25">
      <c r="A277" s="232" t="s">
        <v>157</v>
      </c>
      <c r="B277" s="233">
        <f t="shared" si="8"/>
        <v>0</v>
      </c>
      <c r="C277" s="233"/>
      <c r="D277" s="233"/>
      <c r="E277" s="233"/>
      <c r="F277" s="233"/>
    </row>
    <row r="278" spans="1:6" s="240" customFormat="1" ht="15" x14ac:dyDescent="0.25">
      <c r="A278" s="232" t="s">
        <v>156</v>
      </c>
      <c r="B278" s="233">
        <f t="shared" si="8"/>
        <v>0</v>
      </c>
      <c r="C278" s="233"/>
      <c r="D278" s="233"/>
      <c r="E278" s="233"/>
      <c r="F278" s="233"/>
    </row>
    <row r="279" spans="1:6" s="240" customFormat="1" ht="15" x14ac:dyDescent="0.25">
      <c r="A279" s="232" t="s">
        <v>155</v>
      </c>
      <c r="B279" s="233">
        <f t="shared" si="8"/>
        <v>0</v>
      </c>
      <c r="C279" s="233"/>
      <c r="D279" s="233"/>
      <c r="E279" s="233"/>
      <c r="F279" s="233"/>
    </row>
    <row r="280" spans="1:6" s="240" customFormat="1" ht="15" x14ac:dyDescent="0.25">
      <c r="A280" s="232" t="s">
        <v>154</v>
      </c>
      <c r="B280" s="233">
        <f t="shared" si="8"/>
        <v>0</v>
      </c>
      <c r="C280" s="233"/>
      <c r="D280" s="233"/>
      <c r="E280" s="233"/>
      <c r="F280" s="233"/>
    </row>
    <row r="281" spans="1:6" s="240" customFormat="1" ht="15" x14ac:dyDescent="0.25">
      <c r="A281" s="232" t="s">
        <v>153</v>
      </c>
      <c r="B281" s="233">
        <f t="shared" si="8"/>
        <v>0</v>
      </c>
      <c r="C281" s="233"/>
      <c r="D281" s="233"/>
      <c r="E281" s="233"/>
      <c r="F281" s="233"/>
    </row>
    <row r="282" spans="1:6" s="240" customFormat="1" ht="15" x14ac:dyDescent="0.25">
      <c r="A282" s="232" t="s">
        <v>152</v>
      </c>
      <c r="B282" s="233">
        <f t="shared" si="8"/>
        <v>0</v>
      </c>
      <c r="C282" s="233"/>
      <c r="D282" s="233"/>
      <c r="E282" s="233"/>
      <c r="F282" s="233"/>
    </row>
    <row r="283" spans="1:6" s="240" customFormat="1" ht="15" x14ac:dyDescent="0.25">
      <c r="A283" s="232" t="s">
        <v>151</v>
      </c>
      <c r="B283" s="233">
        <f t="shared" si="8"/>
        <v>0</v>
      </c>
      <c r="C283" s="233"/>
      <c r="D283" s="233"/>
      <c r="E283" s="233"/>
      <c r="F283" s="233"/>
    </row>
    <row r="284" spans="1:6" s="240" customFormat="1" ht="15" x14ac:dyDescent="0.25">
      <c r="A284" s="232" t="s">
        <v>150</v>
      </c>
      <c r="B284" s="233">
        <f t="shared" si="8"/>
        <v>0</v>
      </c>
      <c r="C284" s="233"/>
      <c r="D284" s="233"/>
      <c r="E284" s="233"/>
      <c r="F284" s="233"/>
    </row>
    <row r="285" spans="1:6" s="240" customFormat="1" ht="15" x14ac:dyDescent="0.25">
      <c r="A285" s="232" t="s">
        <v>149</v>
      </c>
      <c r="B285" s="233">
        <f t="shared" si="8"/>
        <v>0</v>
      </c>
      <c r="C285" s="233"/>
      <c r="D285" s="233"/>
      <c r="E285" s="233"/>
      <c r="F285" s="233"/>
    </row>
    <row r="286" spans="1:6" s="240" customFormat="1" ht="15" x14ac:dyDescent="0.25">
      <c r="A286" s="232" t="s">
        <v>148</v>
      </c>
      <c r="B286" s="233">
        <f t="shared" si="8"/>
        <v>0</v>
      </c>
      <c r="C286" s="233"/>
      <c r="D286" s="233"/>
      <c r="E286" s="233"/>
      <c r="F286" s="233"/>
    </row>
    <row r="287" spans="1:6" s="240" customFormat="1" ht="15" x14ac:dyDescent="0.25">
      <c r="A287" s="232" t="s">
        <v>147</v>
      </c>
      <c r="B287" s="233">
        <f t="shared" si="8"/>
        <v>0</v>
      </c>
      <c r="C287" s="233"/>
      <c r="D287" s="233"/>
      <c r="E287" s="233"/>
      <c r="F287" s="233"/>
    </row>
    <row r="288" spans="1:6" s="240" customFormat="1" ht="15" x14ac:dyDescent="0.25">
      <c r="A288" s="232" t="s">
        <v>143</v>
      </c>
      <c r="B288" s="233">
        <f t="shared" si="8"/>
        <v>0</v>
      </c>
      <c r="C288" s="233"/>
      <c r="D288" s="233"/>
      <c r="E288" s="233"/>
      <c r="F288" s="233"/>
    </row>
    <row r="289" spans="1:6" s="240" customFormat="1" ht="15" x14ac:dyDescent="0.25">
      <c r="A289" s="232" t="s">
        <v>229</v>
      </c>
      <c r="B289" s="233">
        <f t="shared" si="8"/>
        <v>0</v>
      </c>
      <c r="C289" s="233"/>
      <c r="D289" s="233"/>
      <c r="E289" s="233"/>
      <c r="F289" s="233"/>
    </row>
    <row r="290" spans="1:6" s="240" customFormat="1" ht="15" x14ac:dyDescent="0.25">
      <c r="A290" s="232" t="s">
        <v>141</v>
      </c>
      <c r="B290" s="233">
        <f t="shared" si="8"/>
        <v>0</v>
      </c>
      <c r="C290" s="233"/>
      <c r="D290" s="233"/>
      <c r="E290" s="233"/>
      <c r="F290" s="233"/>
    </row>
    <row r="291" spans="1:6" s="240" customFormat="1" ht="15" x14ac:dyDescent="0.25">
      <c r="A291" s="232" t="s">
        <v>228</v>
      </c>
      <c r="B291" s="233">
        <f t="shared" si="8"/>
        <v>0</v>
      </c>
      <c r="C291" s="233"/>
      <c r="D291" s="233"/>
      <c r="E291" s="233"/>
      <c r="F291" s="233"/>
    </row>
    <row r="292" spans="1:6" s="240" customFormat="1" ht="15" x14ac:dyDescent="0.25">
      <c r="A292" s="232" t="s">
        <v>227</v>
      </c>
      <c r="B292" s="233">
        <f t="shared" si="8"/>
        <v>0</v>
      </c>
      <c r="C292" s="233"/>
      <c r="D292" s="233"/>
      <c r="E292" s="233"/>
      <c r="F292" s="233"/>
    </row>
    <row r="293" spans="1:6" s="240" customFormat="1" ht="15" x14ac:dyDescent="0.25">
      <c r="A293" s="232" t="s">
        <v>139</v>
      </c>
      <c r="B293" s="233">
        <f t="shared" si="8"/>
        <v>0</v>
      </c>
      <c r="C293" s="233"/>
      <c r="D293" s="233"/>
      <c r="E293" s="233"/>
      <c r="F293" s="233"/>
    </row>
    <row r="294" spans="1:6" s="240" customFormat="1" ht="15" x14ac:dyDescent="0.25">
      <c r="A294" s="232" t="s">
        <v>137</v>
      </c>
      <c r="B294" s="233">
        <f t="shared" si="8"/>
        <v>0</v>
      </c>
      <c r="C294" s="233"/>
      <c r="D294" s="233"/>
      <c r="E294" s="233"/>
      <c r="F294" s="233"/>
    </row>
    <row r="295" spans="1:6" s="240" customFormat="1" ht="15" x14ac:dyDescent="0.25">
      <c r="A295" s="232" t="s">
        <v>226</v>
      </c>
      <c r="B295" s="233">
        <f t="shared" si="8"/>
        <v>0</v>
      </c>
      <c r="C295" s="233"/>
      <c r="D295" s="233"/>
      <c r="E295" s="233"/>
      <c r="F295" s="233"/>
    </row>
    <row r="296" spans="1:6" s="240" customFormat="1" ht="15" x14ac:dyDescent="0.25">
      <c r="A296" s="232" t="s">
        <v>225</v>
      </c>
      <c r="B296" s="233">
        <f t="shared" si="8"/>
        <v>0</v>
      </c>
      <c r="C296" s="233"/>
      <c r="D296" s="233"/>
      <c r="E296" s="233"/>
      <c r="F296" s="233"/>
    </row>
    <row r="297" spans="1:6" s="240" customFormat="1" ht="15" x14ac:dyDescent="0.25">
      <c r="A297" s="232" t="s">
        <v>146</v>
      </c>
      <c r="B297" s="233">
        <f t="shared" si="8"/>
        <v>0</v>
      </c>
      <c r="C297" s="233"/>
      <c r="D297" s="233"/>
      <c r="E297" s="233"/>
      <c r="F297" s="233"/>
    </row>
    <row r="298" spans="1:6" s="240" customFormat="1" ht="15" x14ac:dyDescent="0.25">
      <c r="A298" s="232" t="s">
        <v>224</v>
      </c>
      <c r="B298" s="233">
        <f t="shared" si="8"/>
        <v>0</v>
      </c>
      <c r="C298" s="233"/>
      <c r="D298" s="233"/>
      <c r="E298" s="233"/>
      <c r="F298" s="233"/>
    </row>
    <row r="299" spans="1:6" s="240" customFormat="1" ht="15" x14ac:dyDescent="0.25">
      <c r="A299" s="232" t="s">
        <v>136</v>
      </c>
      <c r="B299" s="233">
        <f t="shared" si="8"/>
        <v>0</v>
      </c>
      <c r="C299" s="233"/>
      <c r="D299" s="233"/>
      <c r="E299" s="233"/>
      <c r="F299" s="233"/>
    </row>
    <row r="300" spans="1:6" s="240" customFormat="1" ht="15" x14ac:dyDescent="0.25">
      <c r="A300" s="232" t="s">
        <v>135</v>
      </c>
      <c r="B300" s="233">
        <f t="shared" si="8"/>
        <v>0</v>
      </c>
      <c r="C300" s="233"/>
      <c r="D300" s="233"/>
      <c r="E300" s="233"/>
      <c r="F300" s="233"/>
    </row>
    <row r="301" spans="1:6" s="240" customFormat="1" ht="15" x14ac:dyDescent="0.25">
      <c r="A301" s="232" t="s">
        <v>134</v>
      </c>
      <c r="B301" s="233">
        <f t="shared" si="8"/>
        <v>0</v>
      </c>
      <c r="C301" s="233"/>
      <c r="D301" s="233"/>
      <c r="E301" s="233"/>
      <c r="F301" s="233"/>
    </row>
    <row r="302" spans="1:6" s="240" customFormat="1" ht="14.25" x14ac:dyDescent="0.2">
      <c r="A302" s="238" t="s">
        <v>11</v>
      </c>
      <c r="B302" s="239">
        <f>SUM(B271:B301)</f>
        <v>23</v>
      </c>
      <c r="C302" s="239">
        <f>SUM(C271:C301)</f>
        <v>18</v>
      </c>
      <c r="D302" s="239">
        <f>SUM(D271:D301)</f>
        <v>5</v>
      </c>
      <c r="E302" s="239">
        <f>SUM(E271:E301)</f>
        <v>4</v>
      </c>
      <c r="F302" s="239">
        <f>SUM(F271:F301)</f>
        <v>19</v>
      </c>
    </row>
    <row r="303" spans="1:6" s="240" customFormat="1" ht="14.25" x14ac:dyDescent="0.2">
      <c r="A303" s="355" t="s">
        <v>232</v>
      </c>
      <c r="B303" s="356"/>
      <c r="C303" s="356"/>
      <c r="D303" s="356"/>
      <c r="E303" s="356"/>
      <c r="F303" s="357"/>
    </row>
    <row r="304" spans="1:6" s="240" customFormat="1" ht="15" x14ac:dyDescent="0.25">
      <c r="A304" s="232" t="s">
        <v>163</v>
      </c>
      <c r="B304" s="233">
        <f t="shared" ref="B304:B334" si="9">C304+D304</f>
        <v>17</v>
      </c>
      <c r="C304" s="233">
        <v>11</v>
      </c>
      <c r="D304" s="233">
        <v>6</v>
      </c>
      <c r="E304" s="233">
        <v>3</v>
      </c>
      <c r="F304" s="233">
        <v>14</v>
      </c>
    </row>
    <row r="305" spans="1:6" s="240" customFormat="1" ht="15" x14ac:dyDescent="0.25">
      <c r="A305" s="232" t="s">
        <v>162</v>
      </c>
      <c r="B305" s="233">
        <f t="shared" si="9"/>
        <v>0</v>
      </c>
      <c r="C305" s="233"/>
      <c r="D305" s="233"/>
      <c r="E305" s="233"/>
      <c r="F305" s="233"/>
    </row>
    <row r="306" spans="1:6" s="240" customFormat="1" ht="15" x14ac:dyDescent="0.25">
      <c r="A306" s="232" t="s">
        <v>161</v>
      </c>
      <c r="B306" s="233">
        <f t="shared" si="9"/>
        <v>0</v>
      </c>
      <c r="C306" s="233"/>
      <c r="D306" s="233"/>
      <c r="E306" s="233"/>
      <c r="F306" s="233"/>
    </row>
    <row r="307" spans="1:6" s="240" customFormat="1" ht="15" x14ac:dyDescent="0.25">
      <c r="A307" s="232" t="s">
        <v>160</v>
      </c>
      <c r="B307" s="233">
        <f t="shared" si="9"/>
        <v>0</v>
      </c>
      <c r="C307" s="233"/>
      <c r="D307" s="233"/>
      <c r="E307" s="233"/>
      <c r="F307" s="233"/>
    </row>
    <row r="308" spans="1:6" s="240" customFormat="1" ht="15" x14ac:dyDescent="0.25">
      <c r="A308" s="232" t="s">
        <v>159</v>
      </c>
      <c r="B308" s="233">
        <f t="shared" si="9"/>
        <v>0</v>
      </c>
      <c r="C308" s="233"/>
      <c r="D308" s="233"/>
      <c r="E308" s="233"/>
      <c r="F308" s="233"/>
    </row>
    <row r="309" spans="1:6" s="240" customFormat="1" ht="15" x14ac:dyDescent="0.25">
      <c r="A309" s="232" t="s">
        <v>158</v>
      </c>
      <c r="B309" s="233">
        <f t="shared" si="9"/>
        <v>0</v>
      </c>
      <c r="C309" s="233"/>
      <c r="D309" s="233"/>
      <c r="E309" s="233"/>
      <c r="F309" s="233"/>
    </row>
    <row r="310" spans="1:6" s="240" customFormat="1" ht="15" x14ac:dyDescent="0.25">
      <c r="A310" s="232" t="s">
        <v>157</v>
      </c>
      <c r="B310" s="233">
        <f t="shared" si="9"/>
        <v>0</v>
      </c>
      <c r="C310" s="233"/>
      <c r="D310" s="233"/>
      <c r="E310" s="233"/>
      <c r="F310" s="233"/>
    </row>
    <row r="311" spans="1:6" s="240" customFormat="1" ht="15" x14ac:dyDescent="0.25">
      <c r="A311" s="232" t="s">
        <v>156</v>
      </c>
      <c r="B311" s="233">
        <f t="shared" si="9"/>
        <v>0</v>
      </c>
      <c r="C311" s="233"/>
      <c r="D311" s="233"/>
      <c r="E311" s="233"/>
      <c r="F311" s="233"/>
    </row>
    <row r="312" spans="1:6" s="240" customFormat="1" ht="15" x14ac:dyDescent="0.25">
      <c r="A312" s="232" t="s">
        <v>155</v>
      </c>
      <c r="B312" s="233">
        <f t="shared" si="9"/>
        <v>0</v>
      </c>
      <c r="C312" s="233"/>
      <c r="D312" s="233"/>
      <c r="E312" s="233"/>
      <c r="F312" s="233"/>
    </row>
    <row r="313" spans="1:6" s="240" customFormat="1" ht="15" x14ac:dyDescent="0.25">
      <c r="A313" s="232" t="s">
        <v>154</v>
      </c>
      <c r="B313" s="233">
        <f t="shared" si="9"/>
        <v>0</v>
      </c>
      <c r="C313" s="233"/>
      <c r="D313" s="233"/>
      <c r="E313" s="233"/>
      <c r="F313" s="233"/>
    </row>
    <row r="314" spans="1:6" s="240" customFormat="1" ht="15" x14ac:dyDescent="0.25">
      <c r="A314" s="232" t="s">
        <v>153</v>
      </c>
      <c r="B314" s="233">
        <f t="shared" si="9"/>
        <v>0</v>
      </c>
      <c r="C314" s="233"/>
      <c r="D314" s="233"/>
      <c r="E314" s="233"/>
      <c r="F314" s="233"/>
    </row>
    <row r="315" spans="1:6" s="240" customFormat="1" ht="15" x14ac:dyDescent="0.25">
      <c r="A315" s="232" t="s">
        <v>152</v>
      </c>
      <c r="B315" s="233">
        <f t="shared" si="9"/>
        <v>0</v>
      </c>
      <c r="C315" s="233"/>
      <c r="D315" s="233"/>
      <c r="E315" s="233"/>
      <c r="F315" s="233"/>
    </row>
    <row r="316" spans="1:6" s="240" customFormat="1" ht="15" x14ac:dyDescent="0.25">
      <c r="A316" s="232" t="s">
        <v>151</v>
      </c>
      <c r="B316" s="233">
        <f t="shared" si="9"/>
        <v>0</v>
      </c>
      <c r="C316" s="233"/>
      <c r="D316" s="233"/>
      <c r="E316" s="233"/>
      <c r="F316" s="233"/>
    </row>
    <row r="317" spans="1:6" s="240" customFormat="1" ht="15" x14ac:dyDescent="0.25">
      <c r="A317" s="232" t="s">
        <v>150</v>
      </c>
      <c r="B317" s="233">
        <f t="shared" si="9"/>
        <v>0</v>
      </c>
      <c r="C317" s="233"/>
      <c r="D317" s="233"/>
      <c r="E317" s="233"/>
      <c r="F317" s="233"/>
    </row>
    <row r="318" spans="1:6" s="240" customFormat="1" ht="15" x14ac:dyDescent="0.25">
      <c r="A318" s="232" t="s">
        <v>149</v>
      </c>
      <c r="B318" s="233">
        <f t="shared" si="9"/>
        <v>0</v>
      </c>
      <c r="C318" s="233"/>
      <c r="D318" s="233"/>
      <c r="E318" s="233"/>
      <c r="F318" s="233"/>
    </row>
    <row r="319" spans="1:6" s="240" customFormat="1" ht="15" x14ac:dyDescent="0.25">
      <c r="A319" s="232" t="s">
        <v>148</v>
      </c>
      <c r="B319" s="233">
        <f t="shared" si="9"/>
        <v>0</v>
      </c>
      <c r="C319" s="233"/>
      <c r="D319" s="233"/>
      <c r="E319" s="233"/>
      <c r="F319" s="233"/>
    </row>
    <row r="320" spans="1:6" s="240" customFormat="1" ht="15" x14ac:dyDescent="0.25">
      <c r="A320" s="232" t="s">
        <v>147</v>
      </c>
      <c r="B320" s="233">
        <f t="shared" si="9"/>
        <v>0</v>
      </c>
      <c r="C320" s="233"/>
      <c r="D320" s="233"/>
      <c r="E320" s="233"/>
      <c r="F320" s="233"/>
    </row>
    <row r="321" spans="1:6" s="240" customFormat="1" ht="15" x14ac:dyDescent="0.25">
      <c r="A321" s="232" t="s">
        <v>143</v>
      </c>
      <c r="B321" s="233">
        <f t="shared" si="9"/>
        <v>0</v>
      </c>
      <c r="C321" s="233"/>
      <c r="D321" s="233"/>
      <c r="E321" s="233"/>
      <c r="F321" s="233"/>
    </row>
    <row r="322" spans="1:6" s="240" customFormat="1" ht="15" x14ac:dyDescent="0.25">
      <c r="A322" s="232" t="s">
        <v>229</v>
      </c>
      <c r="B322" s="233">
        <f t="shared" si="9"/>
        <v>0</v>
      </c>
      <c r="C322" s="233"/>
      <c r="D322" s="233"/>
      <c r="E322" s="233"/>
      <c r="F322" s="233"/>
    </row>
    <row r="323" spans="1:6" s="240" customFormat="1" ht="15" x14ac:dyDescent="0.25">
      <c r="A323" s="232" t="s">
        <v>141</v>
      </c>
      <c r="B323" s="233">
        <f t="shared" si="9"/>
        <v>0</v>
      </c>
      <c r="C323" s="233"/>
      <c r="D323" s="233"/>
      <c r="E323" s="233"/>
      <c r="F323" s="233"/>
    </row>
    <row r="324" spans="1:6" s="240" customFormat="1" ht="15" x14ac:dyDescent="0.25">
      <c r="A324" s="232" t="s">
        <v>228</v>
      </c>
      <c r="B324" s="233">
        <f t="shared" si="9"/>
        <v>0</v>
      </c>
      <c r="C324" s="233"/>
      <c r="D324" s="233"/>
      <c r="E324" s="233"/>
      <c r="F324" s="233"/>
    </row>
    <row r="325" spans="1:6" s="240" customFormat="1" ht="15" x14ac:dyDescent="0.25">
      <c r="A325" s="232" t="s">
        <v>227</v>
      </c>
      <c r="B325" s="233">
        <f t="shared" si="9"/>
        <v>0</v>
      </c>
      <c r="C325" s="233"/>
      <c r="D325" s="233"/>
      <c r="E325" s="233"/>
      <c r="F325" s="233"/>
    </row>
    <row r="326" spans="1:6" s="240" customFormat="1" ht="15" x14ac:dyDescent="0.25">
      <c r="A326" s="232" t="s">
        <v>139</v>
      </c>
      <c r="B326" s="233">
        <f t="shared" si="9"/>
        <v>0</v>
      </c>
      <c r="C326" s="233"/>
      <c r="D326" s="233"/>
      <c r="E326" s="233"/>
      <c r="F326" s="233"/>
    </row>
    <row r="327" spans="1:6" s="240" customFormat="1" ht="15" x14ac:dyDescent="0.25">
      <c r="A327" s="232" t="s">
        <v>137</v>
      </c>
      <c r="B327" s="233">
        <f t="shared" si="9"/>
        <v>0</v>
      </c>
      <c r="C327" s="233"/>
      <c r="D327" s="233"/>
      <c r="E327" s="233"/>
      <c r="F327" s="233"/>
    </row>
    <row r="328" spans="1:6" s="240" customFormat="1" ht="15" x14ac:dyDescent="0.25">
      <c r="A328" s="232" t="s">
        <v>226</v>
      </c>
      <c r="B328" s="233">
        <f t="shared" si="9"/>
        <v>0</v>
      </c>
      <c r="C328" s="233"/>
      <c r="D328" s="233"/>
      <c r="E328" s="233"/>
      <c r="F328" s="233"/>
    </row>
    <row r="329" spans="1:6" s="240" customFormat="1" ht="15" x14ac:dyDescent="0.25">
      <c r="A329" s="232" t="s">
        <v>225</v>
      </c>
      <c r="B329" s="233">
        <f t="shared" si="9"/>
        <v>0</v>
      </c>
      <c r="C329" s="233"/>
      <c r="D329" s="233"/>
      <c r="E329" s="233"/>
      <c r="F329" s="233"/>
    </row>
    <row r="330" spans="1:6" s="240" customFormat="1" ht="15" x14ac:dyDescent="0.25">
      <c r="A330" s="232" t="s">
        <v>146</v>
      </c>
      <c r="B330" s="233">
        <f t="shared" si="9"/>
        <v>0</v>
      </c>
      <c r="C330" s="233"/>
      <c r="D330" s="233"/>
      <c r="E330" s="233"/>
      <c r="F330" s="233"/>
    </row>
    <row r="331" spans="1:6" s="240" customFormat="1" ht="15" x14ac:dyDescent="0.25">
      <c r="A331" s="232" t="s">
        <v>224</v>
      </c>
      <c r="B331" s="233">
        <f t="shared" si="9"/>
        <v>0</v>
      </c>
      <c r="C331" s="233"/>
      <c r="D331" s="233"/>
      <c r="E331" s="233"/>
      <c r="F331" s="233"/>
    </row>
    <row r="332" spans="1:6" s="240" customFormat="1" ht="15" x14ac:dyDescent="0.25">
      <c r="A332" s="232" t="s">
        <v>136</v>
      </c>
      <c r="B332" s="233">
        <f t="shared" si="9"/>
        <v>0</v>
      </c>
      <c r="C332" s="233"/>
      <c r="D332" s="233"/>
      <c r="E332" s="233"/>
      <c r="F332" s="233"/>
    </row>
    <row r="333" spans="1:6" s="240" customFormat="1" ht="15" x14ac:dyDescent="0.25">
      <c r="A333" s="232" t="s">
        <v>135</v>
      </c>
      <c r="B333" s="233">
        <f t="shared" si="9"/>
        <v>0</v>
      </c>
      <c r="C333" s="233"/>
      <c r="D333" s="233"/>
      <c r="E333" s="233"/>
      <c r="F333" s="233"/>
    </row>
    <row r="334" spans="1:6" s="240" customFormat="1" ht="15" x14ac:dyDescent="0.25">
      <c r="A334" s="232" t="s">
        <v>134</v>
      </c>
      <c r="B334" s="233">
        <f t="shared" si="9"/>
        <v>0</v>
      </c>
      <c r="C334" s="233"/>
      <c r="D334" s="233"/>
      <c r="E334" s="233"/>
      <c r="F334" s="233"/>
    </row>
    <row r="335" spans="1:6" s="240" customFormat="1" ht="14.25" x14ac:dyDescent="0.2">
      <c r="A335" s="238" t="s">
        <v>11</v>
      </c>
      <c r="B335" s="239">
        <f>SUM(B304:B334)</f>
        <v>17</v>
      </c>
      <c r="C335" s="239">
        <f>SUM(C304:C334)</f>
        <v>11</v>
      </c>
      <c r="D335" s="239">
        <f>SUM(D304:D334)</f>
        <v>6</v>
      </c>
      <c r="E335" s="239">
        <f>SUM(E304:E334)</f>
        <v>3</v>
      </c>
      <c r="F335" s="239">
        <f>SUM(F304:F334)</f>
        <v>14</v>
      </c>
    </row>
    <row r="336" spans="1:6" s="240" customFormat="1" ht="14.25" x14ac:dyDescent="0.2">
      <c r="A336" s="355" t="s">
        <v>231</v>
      </c>
      <c r="B336" s="356"/>
      <c r="C336" s="356"/>
      <c r="D336" s="356"/>
      <c r="E336" s="356"/>
      <c r="F336" s="357"/>
    </row>
    <row r="337" spans="1:6" s="240" customFormat="1" ht="15" x14ac:dyDescent="0.25">
      <c r="A337" s="232" t="s">
        <v>163</v>
      </c>
      <c r="B337" s="233">
        <f t="shared" ref="B337:B367" si="10">C337+D337</f>
        <v>14</v>
      </c>
      <c r="C337" s="233">
        <v>14</v>
      </c>
      <c r="D337" s="233">
        <v>0</v>
      </c>
      <c r="E337" s="233">
        <v>3</v>
      </c>
      <c r="F337" s="233">
        <v>11</v>
      </c>
    </row>
    <row r="338" spans="1:6" s="240" customFormat="1" ht="15" x14ac:dyDescent="0.25">
      <c r="A338" s="232" t="s">
        <v>162</v>
      </c>
      <c r="B338" s="233">
        <f t="shared" si="10"/>
        <v>0</v>
      </c>
      <c r="C338" s="233"/>
      <c r="D338" s="233"/>
      <c r="E338" s="233"/>
      <c r="F338" s="233"/>
    </row>
    <row r="339" spans="1:6" s="240" customFormat="1" ht="15" x14ac:dyDescent="0.25">
      <c r="A339" s="232" t="s">
        <v>161</v>
      </c>
      <c r="B339" s="233">
        <f t="shared" si="10"/>
        <v>0</v>
      </c>
      <c r="C339" s="233"/>
      <c r="D339" s="233"/>
      <c r="E339" s="233"/>
      <c r="F339" s="233"/>
    </row>
    <row r="340" spans="1:6" s="240" customFormat="1" ht="15" x14ac:dyDescent="0.25">
      <c r="A340" s="232" t="s">
        <v>160</v>
      </c>
      <c r="B340" s="233">
        <f t="shared" si="10"/>
        <v>0</v>
      </c>
      <c r="C340" s="233"/>
      <c r="D340" s="233"/>
      <c r="E340" s="233"/>
      <c r="F340" s="233"/>
    </row>
    <row r="341" spans="1:6" s="240" customFormat="1" ht="15" x14ac:dyDescent="0.25">
      <c r="A341" s="232" t="s">
        <v>159</v>
      </c>
      <c r="B341" s="233">
        <f t="shared" si="10"/>
        <v>0</v>
      </c>
      <c r="C341" s="233"/>
      <c r="D341" s="233"/>
      <c r="E341" s="233"/>
      <c r="F341" s="233"/>
    </row>
    <row r="342" spans="1:6" s="240" customFormat="1" ht="15" x14ac:dyDescent="0.25">
      <c r="A342" s="232" t="s">
        <v>158</v>
      </c>
      <c r="B342" s="233">
        <f t="shared" si="10"/>
        <v>0</v>
      </c>
      <c r="C342" s="233"/>
      <c r="D342" s="233"/>
      <c r="E342" s="233"/>
      <c r="F342" s="233"/>
    </row>
    <row r="343" spans="1:6" s="240" customFormat="1" ht="15" x14ac:dyDescent="0.25">
      <c r="A343" s="232" t="s">
        <v>157</v>
      </c>
      <c r="B343" s="233">
        <f t="shared" si="10"/>
        <v>0</v>
      </c>
      <c r="C343" s="233"/>
      <c r="D343" s="233"/>
      <c r="E343" s="233"/>
      <c r="F343" s="233"/>
    </row>
    <row r="344" spans="1:6" s="240" customFormat="1" ht="15" x14ac:dyDescent="0.25">
      <c r="A344" s="232" t="s">
        <v>156</v>
      </c>
      <c r="B344" s="233">
        <f t="shared" si="10"/>
        <v>0</v>
      </c>
      <c r="C344" s="233"/>
      <c r="D344" s="233"/>
      <c r="E344" s="233"/>
      <c r="F344" s="233"/>
    </row>
    <row r="345" spans="1:6" s="240" customFormat="1" ht="15" x14ac:dyDescent="0.25">
      <c r="A345" s="232" t="s">
        <v>155</v>
      </c>
      <c r="B345" s="233">
        <f t="shared" si="10"/>
        <v>0</v>
      </c>
      <c r="C345" s="233"/>
      <c r="D345" s="233"/>
      <c r="E345" s="233"/>
      <c r="F345" s="233"/>
    </row>
    <row r="346" spans="1:6" s="240" customFormat="1" ht="15" x14ac:dyDescent="0.25">
      <c r="A346" s="232" t="s">
        <v>154</v>
      </c>
      <c r="B346" s="233">
        <f t="shared" si="10"/>
        <v>0</v>
      </c>
      <c r="C346" s="233"/>
      <c r="D346" s="233"/>
      <c r="E346" s="233"/>
      <c r="F346" s="233"/>
    </row>
    <row r="347" spans="1:6" s="240" customFormat="1" ht="15" x14ac:dyDescent="0.25">
      <c r="A347" s="232" t="s">
        <v>153</v>
      </c>
      <c r="B347" s="233">
        <f t="shared" si="10"/>
        <v>0</v>
      </c>
      <c r="C347" s="233"/>
      <c r="D347" s="233"/>
      <c r="E347" s="233"/>
      <c r="F347" s="233"/>
    </row>
    <row r="348" spans="1:6" s="240" customFormat="1" ht="15" x14ac:dyDescent="0.25">
      <c r="A348" s="232" t="s">
        <v>152</v>
      </c>
      <c r="B348" s="233">
        <f t="shared" si="10"/>
        <v>0</v>
      </c>
      <c r="C348" s="233"/>
      <c r="D348" s="233"/>
      <c r="E348" s="233"/>
      <c r="F348" s="233"/>
    </row>
    <row r="349" spans="1:6" s="240" customFormat="1" ht="15" x14ac:dyDescent="0.25">
      <c r="A349" s="232" t="s">
        <v>151</v>
      </c>
      <c r="B349" s="233">
        <f t="shared" si="10"/>
        <v>0</v>
      </c>
      <c r="C349" s="233"/>
      <c r="D349" s="233"/>
      <c r="E349" s="233"/>
      <c r="F349" s="233"/>
    </row>
    <row r="350" spans="1:6" s="240" customFormat="1" ht="15" x14ac:dyDescent="0.25">
      <c r="A350" s="232" t="s">
        <v>150</v>
      </c>
      <c r="B350" s="233">
        <f t="shared" si="10"/>
        <v>0</v>
      </c>
      <c r="C350" s="233"/>
      <c r="D350" s="233"/>
      <c r="E350" s="233"/>
      <c r="F350" s="233"/>
    </row>
    <row r="351" spans="1:6" s="240" customFormat="1" ht="15" x14ac:dyDescent="0.25">
      <c r="A351" s="232" t="s">
        <v>149</v>
      </c>
      <c r="B351" s="233">
        <f t="shared" si="10"/>
        <v>0</v>
      </c>
      <c r="C351" s="233"/>
      <c r="D351" s="233"/>
      <c r="E351" s="233"/>
      <c r="F351" s="233"/>
    </row>
    <row r="352" spans="1:6" s="240" customFormat="1" ht="15" x14ac:dyDescent="0.25">
      <c r="A352" s="232" t="s">
        <v>148</v>
      </c>
      <c r="B352" s="233">
        <f t="shared" si="10"/>
        <v>0</v>
      </c>
      <c r="C352" s="233"/>
      <c r="D352" s="233"/>
      <c r="E352" s="233"/>
      <c r="F352" s="233"/>
    </row>
    <row r="353" spans="1:6" s="240" customFormat="1" ht="15" x14ac:dyDescent="0.25">
      <c r="A353" s="232" t="s">
        <v>147</v>
      </c>
      <c r="B353" s="233">
        <f t="shared" si="10"/>
        <v>0</v>
      </c>
      <c r="C353" s="233"/>
      <c r="D353" s="233"/>
      <c r="E353" s="233"/>
      <c r="F353" s="233"/>
    </row>
    <row r="354" spans="1:6" s="240" customFormat="1" ht="15" x14ac:dyDescent="0.25">
      <c r="A354" s="232" t="s">
        <v>143</v>
      </c>
      <c r="B354" s="233">
        <f t="shared" si="10"/>
        <v>0</v>
      </c>
      <c r="C354" s="233"/>
      <c r="D354" s="233"/>
      <c r="E354" s="233"/>
      <c r="F354" s="233"/>
    </row>
    <row r="355" spans="1:6" s="240" customFormat="1" ht="15" x14ac:dyDescent="0.25">
      <c r="A355" s="232" t="s">
        <v>229</v>
      </c>
      <c r="B355" s="233">
        <f t="shared" si="10"/>
        <v>0</v>
      </c>
      <c r="C355" s="233"/>
      <c r="D355" s="233"/>
      <c r="E355" s="233"/>
      <c r="F355" s="233"/>
    </row>
    <row r="356" spans="1:6" s="240" customFormat="1" ht="15" x14ac:dyDescent="0.25">
      <c r="A356" s="232" t="s">
        <v>141</v>
      </c>
      <c r="B356" s="233">
        <f t="shared" si="10"/>
        <v>0</v>
      </c>
      <c r="C356" s="233"/>
      <c r="D356" s="233"/>
      <c r="E356" s="233"/>
      <c r="F356" s="233"/>
    </row>
    <row r="357" spans="1:6" s="240" customFormat="1" ht="15" x14ac:dyDescent="0.25">
      <c r="A357" s="232" t="s">
        <v>228</v>
      </c>
      <c r="B357" s="233">
        <f t="shared" si="10"/>
        <v>0</v>
      </c>
      <c r="C357" s="233"/>
      <c r="D357" s="233"/>
      <c r="E357" s="233"/>
      <c r="F357" s="233"/>
    </row>
    <row r="358" spans="1:6" s="240" customFormat="1" ht="15" x14ac:dyDescent="0.25">
      <c r="A358" s="232" t="s">
        <v>227</v>
      </c>
      <c r="B358" s="233">
        <f t="shared" si="10"/>
        <v>0</v>
      </c>
      <c r="C358" s="233"/>
      <c r="D358" s="233"/>
      <c r="E358" s="233"/>
      <c r="F358" s="233"/>
    </row>
    <row r="359" spans="1:6" s="240" customFormat="1" ht="15" x14ac:dyDescent="0.25">
      <c r="A359" s="232" t="s">
        <v>139</v>
      </c>
      <c r="B359" s="233">
        <f t="shared" si="10"/>
        <v>0</v>
      </c>
      <c r="C359" s="233"/>
      <c r="D359" s="233"/>
      <c r="E359" s="233"/>
      <c r="F359" s="233"/>
    </row>
    <row r="360" spans="1:6" s="240" customFormat="1" ht="15" x14ac:dyDescent="0.25">
      <c r="A360" s="232" t="s">
        <v>137</v>
      </c>
      <c r="B360" s="233">
        <f t="shared" si="10"/>
        <v>0</v>
      </c>
      <c r="C360" s="233"/>
      <c r="D360" s="233"/>
      <c r="E360" s="233"/>
      <c r="F360" s="233"/>
    </row>
    <row r="361" spans="1:6" s="240" customFormat="1" ht="15" x14ac:dyDescent="0.25">
      <c r="A361" s="232" t="s">
        <v>226</v>
      </c>
      <c r="B361" s="233">
        <f t="shared" si="10"/>
        <v>0</v>
      </c>
      <c r="C361" s="233"/>
      <c r="D361" s="233"/>
      <c r="E361" s="233"/>
      <c r="F361" s="233"/>
    </row>
    <row r="362" spans="1:6" s="240" customFormat="1" ht="15" x14ac:dyDescent="0.25">
      <c r="A362" s="232" t="s">
        <v>225</v>
      </c>
      <c r="B362" s="233">
        <f t="shared" si="10"/>
        <v>0</v>
      </c>
      <c r="C362" s="233"/>
      <c r="D362" s="233"/>
      <c r="E362" s="233"/>
      <c r="F362" s="233"/>
    </row>
    <row r="363" spans="1:6" s="240" customFormat="1" ht="15" x14ac:dyDescent="0.25">
      <c r="A363" s="232" t="s">
        <v>146</v>
      </c>
      <c r="B363" s="233">
        <f t="shared" si="10"/>
        <v>0</v>
      </c>
      <c r="C363" s="233"/>
      <c r="D363" s="233"/>
      <c r="E363" s="233"/>
      <c r="F363" s="233"/>
    </row>
    <row r="364" spans="1:6" s="240" customFormat="1" ht="15" x14ac:dyDescent="0.25">
      <c r="A364" s="232" t="s">
        <v>224</v>
      </c>
      <c r="B364" s="233">
        <f t="shared" si="10"/>
        <v>0</v>
      </c>
      <c r="C364" s="233"/>
      <c r="D364" s="233"/>
      <c r="E364" s="233"/>
      <c r="F364" s="233"/>
    </row>
    <row r="365" spans="1:6" s="240" customFormat="1" ht="15" x14ac:dyDescent="0.25">
      <c r="A365" s="232" t="s">
        <v>136</v>
      </c>
      <c r="B365" s="233">
        <f t="shared" si="10"/>
        <v>0</v>
      </c>
      <c r="C365" s="233"/>
      <c r="D365" s="233"/>
      <c r="E365" s="233"/>
      <c r="F365" s="233"/>
    </row>
    <row r="366" spans="1:6" s="240" customFormat="1" ht="15" x14ac:dyDescent="0.25">
      <c r="A366" s="232" t="s">
        <v>135</v>
      </c>
      <c r="B366" s="233">
        <f t="shared" si="10"/>
        <v>0</v>
      </c>
      <c r="C366" s="233"/>
      <c r="D366" s="233"/>
      <c r="E366" s="233"/>
      <c r="F366" s="233"/>
    </row>
    <row r="367" spans="1:6" s="240" customFormat="1" ht="15" x14ac:dyDescent="0.25">
      <c r="A367" s="232" t="s">
        <v>134</v>
      </c>
      <c r="B367" s="233">
        <f t="shared" si="10"/>
        <v>0</v>
      </c>
      <c r="C367" s="233"/>
      <c r="D367" s="233"/>
      <c r="E367" s="233"/>
      <c r="F367" s="233"/>
    </row>
    <row r="368" spans="1:6" s="240" customFormat="1" ht="14.25" x14ac:dyDescent="0.2">
      <c r="A368" s="238" t="s">
        <v>11</v>
      </c>
      <c r="B368" s="239">
        <f>SUM(B337:B367)</f>
        <v>14</v>
      </c>
      <c r="C368" s="239">
        <f>SUM(C337:C367)</f>
        <v>14</v>
      </c>
      <c r="D368" s="239">
        <f>SUM(D337:D367)</f>
        <v>0</v>
      </c>
      <c r="E368" s="239">
        <f>SUM(E337:E367)</f>
        <v>3</v>
      </c>
      <c r="F368" s="239">
        <f>SUM(F337:F367)</f>
        <v>11</v>
      </c>
    </row>
    <row r="369" spans="1:6" ht="14.25" x14ac:dyDescent="0.2">
      <c r="A369" s="355" t="s">
        <v>62</v>
      </c>
      <c r="B369" s="356"/>
      <c r="C369" s="356"/>
      <c r="D369" s="356"/>
      <c r="E369" s="356"/>
      <c r="F369" s="357"/>
    </row>
    <row r="370" spans="1:6" ht="15" x14ac:dyDescent="0.25">
      <c r="A370" s="232" t="s">
        <v>163</v>
      </c>
      <c r="B370" s="233">
        <f t="shared" ref="B370:B400" si="11">C370+D370</f>
        <v>52</v>
      </c>
      <c r="C370" s="233">
        <v>32</v>
      </c>
      <c r="D370" s="233">
        <v>20</v>
      </c>
      <c r="E370" s="233">
        <v>9</v>
      </c>
      <c r="F370" s="233">
        <v>43</v>
      </c>
    </row>
    <row r="371" spans="1:6" ht="15" x14ac:dyDescent="0.25">
      <c r="A371" s="232" t="s">
        <v>162</v>
      </c>
      <c r="B371" s="233">
        <f t="shared" si="11"/>
        <v>0</v>
      </c>
      <c r="C371" s="233"/>
      <c r="D371" s="233"/>
      <c r="E371" s="233"/>
      <c r="F371" s="233"/>
    </row>
    <row r="372" spans="1:6" ht="15" x14ac:dyDescent="0.25">
      <c r="A372" s="232" t="s">
        <v>161</v>
      </c>
      <c r="B372" s="233">
        <f t="shared" si="11"/>
        <v>0</v>
      </c>
      <c r="C372" s="233"/>
      <c r="D372" s="233"/>
      <c r="E372" s="233"/>
      <c r="F372" s="233"/>
    </row>
    <row r="373" spans="1:6" ht="15" x14ac:dyDescent="0.25">
      <c r="A373" s="232" t="s">
        <v>160</v>
      </c>
      <c r="B373" s="233">
        <f t="shared" si="11"/>
        <v>2</v>
      </c>
      <c r="C373" s="233">
        <v>1</v>
      </c>
      <c r="D373" s="233">
        <v>1</v>
      </c>
      <c r="E373" s="233">
        <v>1</v>
      </c>
      <c r="F373" s="233">
        <v>1</v>
      </c>
    </row>
    <row r="374" spans="1:6" ht="15" x14ac:dyDescent="0.25">
      <c r="A374" s="232" t="s">
        <v>159</v>
      </c>
      <c r="B374" s="233">
        <f t="shared" si="11"/>
        <v>0</v>
      </c>
      <c r="C374" s="233"/>
      <c r="D374" s="233"/>
      <c r="E374" s="233"/>
      <c r="F374" s="233"/>
    </row>
    <row r="375" spans="1:6" ht="15" x14ac:dyDescent="0.25">
      <c r="A375" s="232" t="s">
        <v>158</v>
      </c>
      <c r="B375" s="233">
        <f t="shared" si="11"/>
        <v>0</v>
      </c>
      <c r="C375" s="233"/>
      <c r="D375" s="233"/>
      <c r="E375" s="233"/>
      <c r="F375" s="233"/>
    </row>
    <row r="376" spans="1:6" ht="15" x14ac:dyDescent="0.25">
      <c r="A376" s="232" t="s">
        <v>157</v>
      </c>
      <c r="B376" s="233">
        <f t="shared" si="11"/>
        <v>0</v>
      </c>
      <c r="C376" s="233"/>
      <c r="D376" s="233"/>
      <c r="E376" s="233"/>
      <c r="F376" s="233"/>
    </row>
    <row r="377" spans="1:6" ht="15" x14ac:dyDescent="0.25">
      <c r="A377" s="232" t="s">
        <v>156</v>
      </c>
      <c r="B377" s="233">
        <f t="shared" si="11"/>
        <v>0</v>
      </c>
      <c r="C377" s="233"/>
      <c r="D377" s="233"/>
      <c r="E377" s="233"/>
      <c r="F377" s="233"/>
    </row>
    <row r="378" spans="1:6" ht="15" x14ac:dyDescent="0.25">
      <c r="A378" s="232" t="s">
        <v>155</v>
      </c>
      <c r="B378" s="233">
        <f t="shared" si="11"/>
        <v>0</v>
      </c>
      <c r="C378" s="233"/>
      <c r="D378" s="233"/>
      <c r="E378" s="233"/>
      <c r="F378" s="233"/>
    </row>
    <row r="379" spans="1:6" ht="15" x14ac:dyDescent="0.25">
      <c r="A379" s="232" t="s">
        <v>154</v>
      </c>
      <c r="B379" s="233">
        <f t="shared" si="11"/>
        <v>0</v>
      </c>
      <c r="C379" s="233"/>
      <c r="D379" s="233"/>
      <c r="E379" s="233"/>
      <c r="F379" s="233"/>
    </row>
    <row r="380" spans="1:6" ht="15" x14ac:dyDescent="0.25">
      <c r="A380" s="232" t="s">
        <v>153</v>
      </c>
      <c r="B380" s="233">
        <f t="shared" si="11"/>
        <v>0</v>
      </c>
      <c r="C380" s="233"/>
      <c r="D380" s="233"/>
      <c r="E380" s="233"/>
      <c r="F380" s="233"/>
    </row>
    <row r="381" spans="1:6" ht="15" x14ac:dyDescent="0.25">
      <c r="A381" s="232" t="s">
        <v>152</v>
      </c>
      <c r="B381" s="233">
        <f t="shared" si="11"/>
        <v>0</v>
      </c>
      <c r="C381" s="233"/>
      <c r="D381" s="233"/>
      <c r="E381" s="233"/>
      <c r="F381" s="233"/>
    </row>
    <row r="382" spans="1:6" ht="15" x14ac:dyDescent="0.25">
      <c r="A382" s="232" t="s">
        <v>151</v>
      </c>
      <c r="B382" s="233">
        <f t="shared" si="11"/>
        <v>0</v>
      </c>
      <c r="C382" s="233"/>
      <c r="D382" s="233"/>
      <c r="E382" s="233"/>
      <c r="F382" s="233"/>
    </row>
    <row r="383" spans="1:6" ht="15" x14ac:dyDescent="0.25">
      <c r="A383" s="232" t="s">
        <v>150</v>
      </c>
      <c r="B383" s="233">
        <f t="shared" si="11"/>
        <v>0</v>
      </c>
      <c r="C383" s="233"/>
      <c r="D383" s="233"/>
      <c r="E383" s="233"/>
      <c r="F383" s="233"/>
    </row>
    <row r="384" spans="1:6" ht="15" x14ac:dyDescent="0.25">
      <c r="A384" s="232" t="s">
        <v>149</v>
      </c>
      <c r="B384" s="233">
        <f t="shared" si="11"/>
        <v>0</v>
      </c>
      <c r="C384" s="233"/>
      <c r="D384" s="233"/>
      <c r="E384" s="233"/>
      <c r="F384" s="233"/>
    </row>
    <row r="385" spans="1:6" ht="15" x14ac:dyDescent="0.25">
      <c r="A385" s="232" t="s">
        <v>148</v>
      </c>
      <c r="B385" s="233">
        <f t="shared" si="11"/>
        <v>0</v>
      </c>
      <c r="C385" s="233"/>
      <c r="D385" s="233"/>
      <c r="E385" s="233"/>
      <c r="F385" s="233"/>
    </row>
    <row r="386" spans="1:6" ht="15" x14ac:dyDescent="0.25">
      <c r="A386" s="232" t="s">
        <v>147</v>
      </c>
      <c r="B386" s="233">
        <f t="shared" si="11"/>
        <v>0</v>
      </c>
      <c r="C386" s="233"/>
      <c r="D386" s="233"/>
      <c r="E386" s="233"/>
      <c r="F386" s="233"/>
    </row>
    <row r="387" spans="1:6" ht="15" x14ac:dyDescent="0.25">
      <c r="A387" s="232" t="s">
        <v>143</v>
      </c>
      <c r="B387" s="233">
        <f t="shared" si="11"/>
        <v>0</v>
      </c>
      <c r="C387" s="233"/>
      <c r="D387" s="233"/>
      <c r="E387" s="233"/>
      <c r="F387" s="233"/>
    </row>
    <row r="388" spans="1:6" ht="15" x14ac:dyDescent="0.25">
      <c r="A388" s="232" t="s">
        <v>229</v>
      </c>
      <c r="B388" s="233">
        <f t="shared" si="11"/>
        <v>0</v>
      </c>
      <c r="C388" s="233"/>
      <c r="D388" s="233"/>
      <c r="E388" s="233"/>
      <c r="F388" s="233"/>
    </row>
    <row r="389" spans="1:6" ht="15" x14ac:dyDescent="0.25">
      <c r="A389" s="232" t="s">
        <v>141</v>
      </c>
      <c r="B389" s="233">
        <f t="shared" si="11"/>
        <v>0</v>
      </c>
      <c r="C389" s="233"/>
      <c r="D389" s="233"/>
      <c r="E389" s="233"/>
      <c r="F389" s="233"/>
    </row>
    <row r="390" spans="1:6" ht="15" x14ac:dyDescent="0.25">
      <c r="A390" s="232" t="s">
        <v>228</v>
      </c>
      <c r="B390" s="233">
        <f t="shared" si="11"/>
        <v>0</v>
      </c>
      <c r="C390" s="233"/>
      <c r="D390" s="233"/>
      <c r="E390" s="233"/>
      <c r="F390" s="233"/>
    </row>
    <row r="391" spans="1:6" ht="15" x14ac:dyDescent="0.25">
      <c r="A391" s="232" t="s">
        <v>227</v>
      </c>
      <c r="B391" s="233">
        <f t="shared" si="11"/>
        <v>0</v>
      </c>
      <c r="C391" s="233"/>
      <c r="D391" s="233"/>
      <c r="E391" s="233"/>
      <c r="F391" s="233"/>
    </row>
    <row r="392" spans="1:6" ht="15" x14ac:dyDescent="0.25">
      <c r="A392" s="232" t="s">
        <v>139</v>
      </c>
      <c r="B392" s="233">
        <f t="shared" si="11"/>
        <v>0</v>
      </c>
      <c r="C392" s="233"/>
      <c r="D392" s="233"/>
      <c r="E392" s="233"/>
      <c r="F392" s="233"/>
    </row>
    <row r="393" spans="1:6" ht="15" x14ac:dyDescent="0.25">
      <c r="A393" s="232" t="s">
        <v>137</v>
      </c>
      <c r="B393" s="233">
        <f t="shared" si="11"/>
        <v>0</v>
      </c>
      <c r="C393" s="233"/>
      <c r="D393" s="233"/>
      <c r="E393" s="233"/>
      <c r="F393" s="233"/>
    </row>
    <row r="394" spans="1:6" ht="15" x14ac:dyDescent="0.25">
      <c r="A394" s="232" t="s">
        <v>226</v>
      </c>
      <c r="B394" s="233">
        <f t="shared" si="11"/>
        <v>0</v>
      </c>
      <c r="C394" s="233"/>
      <c r="D394" s="233"/>
      <c r="E394" s="233"/>
      <c r="F394" s="233"/>
    </row>
    <row r="395" spans="1:6" ht="15" x14ac:dyDescent="0.25">
      <c r="A395" s="232" t="s">
        <v>225</v>
      </c>
      <c r="B395" s="233">
        <f t="shared" si="11"/>
        <v>0</v>
      </c>
      <c r="C395" s="233"/>
      <c r="D395" s="233"/>
      <c r="E395" s="233"/>
      <c r="F395" s="233"/>
    </row>
    <row r="396" spans="1:6" ht="15" x14ac:dyDescent="0.25">
      <c r="A396" s="232" t="s">
        <v>146</v>
      </c>
      <c r="B396" s="233">
        <f t="shared" si="11"/>
        <v>0</v>
      </c>
      <c r="C396" s="233"/>
      <c r="D396" s="233"/>
      <c r="E396" s="233"/>
      <c r="F396" s="233"/>
    </row>
    <row r="397" spans="1:6" ht="15" x14ac:dyDescent="0.25">
      <c r="A397" s="232" t="s">
        <v>224</v>
      </c>
      <c r="B397" s="233">
        <f t="shared" si="11"/>
        <v>0</v>
      </c>
      <c r="C397" s="233"/>
      <c r="D397" s="233"/>
      <c r="E397" s="233"/>
      <c r="F397" s="233"/>
    </row>
    <row r="398" spans="1:6" ht="15" x14ac:dyDescent="0.25">
      <c r="A398" s="232" t="s">
        <v>136</v>
      </c>
      <c r="B398" s="233">
        <f t="shared" si="11"/>
        <v>0</v>
      </c>
      <c r="C398" s="233"/>
      <c r="D398" s="233"/>
      <c r="E398" s="233"/>
      <c r="F398" s="233"/>
    </row>
    <row r="399" spans="1:6" ht="15" x14ac:dyDescent="0.25">
      <c r="A399" s="232" t="s">
        <v>135</v>
      </c>
      <c r="B399" s="233">
        <f t="shared" si="11"/>
        <v>0</v>
      </c>
      <c r="C399" s="233"/>
      <c r="D399" s="233"/>
      <c r="E399" s="233"/>
      <c r="F399" s="233"/>
    </row>
    <row r="400" spans="1:6" ht="15" x14ac:dyDescent="0.25">
      <c r="A400" s="232" t="s">
        <v>134</v>
      </c>
      <c r="B400" s="233">
        <f t="shared" si="11"/>
        <v>0</v>
      </c>
      <c r="C400" s="233"/>
      <c r="D400" s="233"/>
      <c r="E400" s="233"/>
      <c r="F400" s="233"/>
    </row>
    <row r="401" spans="1:6" s="240" customFormat="1" ht="14.25" x14ac:dyDescent="0.2">
      <c r="A401" s="238" t="s">
        <v>11</v>
      </c>
      <c r="B401" s="239">
        <f>SUM(B370:B400)</f>
        <v>54</v>
      </c>
      <c r="C401" s="239">
        <f>SUM(C370:C400)</f>
        <v>33</v>
      </c>
      <c r="D401" s="239">
        <f>SUM(D370:D400)</f>
        <v>21</v>
      </c>
      <c r="E401" s="239">
        <f>SUM(E370:E400)</f>
        <v>10</v>
      </c>
      <c r="F401" s="239">
        <f>SUM(F370:F400)</f>
        <v>44</v>
      </c>
    </row>
    <row r="402" spans="1:6" ht="14.25" x14ac:dyDescent="0.2">
      <c r="A402" s="355" t="s">
        <v>63</v>
      </c>
      <c r="B402" s="356"/>
      <c r="C402" s="356"/>
      <c r="D402" s="356"/>
      <c r="E402" s="356"/>
      <c r="F402" s="357"/>
    </row>
    <row r="403" spans="1:6" ht="15" x14ac:dyDescent="0.25">
      <c r="A403" s="232" t="s">
        <v>163</v>
      </c>
      <c r="B403" s="233">
        <f t="shared" ref="B403:B433" si="12">C403+D403</f>
        <v>46</v>
      </c>
      <c r="C403" s="233">
        <v>31</v>
      </c>
      <c r="D403" s="233">
        <v>15</v>
      </c>
      <c r="E403" s="233">
        <v>9</v>
      </c>
      <c r="F403" s="233">
        <v>37</v>
      </c>
    </row>
    <row r="404" spans="1:6" ht="15" x14ac:dyDescent="0.25">
      <c r="A404" s="232" t="s">
        <v>162</v>
      </c>
      <c r="B404" s="233">
        <f t="shared" si="12"/>
        <v>0</v>
      </c>
      <c r="C404" s="233"/>
      <c r="D404" s="233"/>
      <c r="E404" s="233"/>
      <c r="F404" s="233"/>
    </row>
    <row r="405" spans="1:6" ht="15" x14ac:dyDescent="0.25">
      <c r="A405" s="232" t="s">
        <v>161</v>
      </c>
      <c r="B405" s="233">
        <f t="shared" si="12"/>
        <v>1</v>
      </c>
      <c r="C405" s="233">
        <v>1</v>
      </c>
      <c r="D405" s="233"/>
      <c r="E405" s="233"/>
      <c r="F405" s="233">
        <v>1</v>
      </c>
    </row>
    <row r="406" spans="1:6" ht="15" x14ac:dyDescent="0.25">
      <c r="A406" s="232" t="s">
        <v>160</v>
      </c>
      <c r="B406" s="233">
        <f t="shared" si="12"/>
        <v>2</v>
      </c>
      <c r="C406" s="233">
        <v>2</v>
      </c>
      <c r="D406" s="233"/>
      <c r="E406" s="233">
        <v>2</v>
      </c>
      <c r="F406" s="233"/>
    </row>
    <row r="407" spans="1:6" ht="15" x14ac:dyDescent="0.25">
      <c r="A407" s="232" t="s">
        <v>159</v>
      </c>
      <c r="B407" s="233">
        <f t="shared" si="12"/>
        <v>0</v>
      </c>
      <c r="C407" s="233"/>
      <c r="D407" s="233"/>
      <c r="E407" s="233"/>
      <c r="F407" s="233"/>
    </row>
    <row r="408" spans="1:6" ht="15" x14ac:dyDescent="0.25">
      <c r="A408" s="232" t="s">
        <v>158</v>
      </c>
      <c r="B408" s="233">
        <f t="shared" si="12"/>
        <v>0</v>
      </c>
      <c r="C408" s="233"/>
      <c r="D408" s="233"/>
      <c r="E408" s="233"/>
      <c r="F408" s="233"/>
    </row>
    <row r="409" spans="1:6" ht="15" x14ac:dyDescent="0.25">
      <c r="A409" s="232" t="s">
        <v>157</v>
      </c>
      <c r="B409" s="233">
        <f t="shared" si="12"/>
        <v>0</v>
      </c>
      <c r="C409" s="233"/>
      <c r="D409" s="233"/>
      <c r="E409" s="233"/>
      <c r="F409" s="233"/>
    </row>
    <row r="410" spans="1:6" ht="15" x14ac:dyDescent="0.25">
      <c r="A410" s="232" t="s">
        <v>156</v>
      </c>
      <c r="B410" s="233">
        <f t="shared" si="12"/>
        <v>0</v>
      </c>
      <c r="C410" s="233"/>
      <c r="D410" s="233"/>
      <c r="E410" s="233"/>
      <c r="F410" s="233"/>
    </row>
    <row r="411" spans="1:6" ht="15" x14ac:dyDescent="0.25">
      <c r="A411" s="232" t="s">
        <v>155</v>
      </c>
      <c r="B411" s="233">
        <f t="shared" si="12"/>
        <v>0</v>
      </c>
      <c r="C411" s="233"/>
      <c r="D411" s="233"/>
      <c r="E411" s="233"/>
      <c r="F411" s="233"/>
    </row>
    <row r="412" spans="1:6" ht="15" x14ac:dyDescent="0.25">
      <c r="A412" s="232" t="s">
        <v>154</v>
      </c>
      <c r="B412" s="233">
        <f t="shared" si="12"/>
        <v>0</v>
      </c>
      <c r="C412" s="233"/>
      <c r="D412" s="233"/>
      <c r="E412" s="233"/>
      <c r="F412" s="233"/>
    </row>
    <row r="413" spans="1:6" ht="15" x14ac:dyDescent="0.25">
      <c r="A413" s="232" t="s">
        <v>153</v>
      </c>
      <c r="B413" s="233">
        <f t="shared" si="12"/>
        <v>0</v>
      </c>
      <c r="C413" s="233"/>
      <c r="D413" s="233"/>
      <c r="E413" s="233"/>
      <c r="F413" s="233"/>
    </row>
    <row r="414" spans="1:6" ht="15" x14ac:dyDescent="0.25">
      <c r="A414" s="232" t="s">
        <v>152</v>
      </c>
      <c r="B414" s="233">
        <f t="shared" si="12"/>
        <v>0</v>
      </c>
      <c r="C414" s="233"/>
      <c r="D414" s="233"/>
      <c r="E414" s="233"/>
      <c r="F414" s="233"/>
    </row>
    <row r="415" spans="1:6" ht="15" x14ac:dyDescent="0.25">
      <c r="A415" s="232" t="s">
        <v>151</v>
      </c>
      <c r="B415" s="233">
        <f t="shared" si="12"/>
        <v>0</v>
      </c>
      <c r="C415" s="233"/>
      <c r="D415" s="233"/>
      <c r="E415" s="233"/>
      <c r="F415" s="233"/>
    </row>
    <row r="416" spans="1:6" ht="15" x14ac:dyDescent="0.25">
      <c r="A416" s="232" t="s">
        <v>150</v>
      </c>
      <c r="B416" s="233">
        <f t="shared" si="12"/>
        <v>0</v>
      </c>
      <c r="C416" s="233"/>
      <c r="D416" s="233"/>
      <c r="E416" s="233"/>
      <c r="F416" s="233"/>
    </row>
    <row r="417" spans="1:6" ht="15" x14ac:dyDescent="0.25">
      <c r="A417" s="232" t="s">
        <v>149</v>
      </c>
      <c r="B417" s="233">
        <f t="shared" si="12"/>
        <v>0</v>
      </c>
      <c r="C417" s="233"/>
      <c r="D417" s="233"/>
      <c r="E417" s="233"/>
      <c r="F417" s="233"/>
    </row>
    <row r="418" spans="1:6" ht="15" x14ac:dyDescent="0.25">
      <c r="A418" s="232" t="s">
        <v>148</v>
      </c>
      <c r="B418" s="233">
        <f t="shared" si="12"/>
        <v>0</v>
      </c>
      <c r="C418" s="233"/>
      <c r="D418" s="233"/>
      <c r="E418" s="233"/>
      <c r="F418" s="233"/>
    </row>
    <row r="419" spans="1:6" ht="15" x14ac:dyDescent="0.25">
      <c r="A419" s="232" t="s">
        <v>147</v>
      </c>
      <c r="B419" s="233">
        <f t="shared" si="12"/>
        <v>0</v>
      </c>
      <c r="C419" s="233"/>
      <c r="D419" s="233"/>
      <c r="E419" s="233"/>
      <c r="F419" s="233"/>
    </row>
    <row r="420" spans="1:6" ht="15" x14ac:dyDescent="0.25">
      <c r="A420" s="232" t="s">
        <v>143</v>
      </c>
      <c r="B420" s="233">
        <f t="shared" si="12"/>
        <v>0</v>
      </c>
      <c r="C420" s="233"/>
      <c r="D420" s="233"/>
      <c r="E420" s="233"/>
      <c r="F420" s="233"/>
    </row>
    <row r="421" spans="1:6" ht="15" x14ac:dyDescent="0.25">
      <c r="A421" s="232" t="s">
        <v>229</v>
      </c>
      <c r="B421" s="233">
        <f t="shared" si="12"/>
        <v>0</v>
      </c>
      <c r="C421" s="233"/>
      <c r="D421" s="233"/>
      <c r="E421" s="233"/>
      <c r="F421" s="233"/>
    </row>
    <row r="422" spans="1:6" ht="15" x14ac:dyDescent="0.25">
      <c r="A422" s="232" t="s">
        <v>141</v>
      </c>
      <c r="B422" s="233">
        <f t="shared" si="12"/>
        <v>0</v>
      </c>
      <c r="C422" s="233"/>
      <c r="D422" s="233"/>
      <c r="E422" s="233"/>
      <c r="F422" s="233"/>
    </row>
    <row r="423" spans="1:6" ht="15" x14ac:dyDescent="0.25">
      <c r="A423" s="232" t="s">
        <v>228</v>
      </c>
      <c r="B423" s="233">
        <f t="shared" si="12"/>
        <v>0</v>
      </c>
      <c r="C423" s="233"/>
      <c r="D423" s="233"/>
      <c r="E423" s="233"/>
      <c r="F423" s="233"/>
    </row>
    <row r="424" spans="1:6" ht="15" x14ac:dyDescent="0.25">
      <c r="A424" s="232" t="s">
        <v>227</v>
      </c>
      <c r="B424" s="233">
        <f t="shared" si="12"/>
        <v>0</v>
      </c>
      <c r="C424" s="233"/>
      <c r="D424" s="233"/>
      <c r="E424" s="233"/>
      <c r="F424" s="233"/>
    </row>
    <row r="425" spans="1:6" ht="15" x14ac:dyDescent="0.25">
      <c r="A425" s="232" t="s">
        <v>139</v>
      </c>
      <c r="B425" s="233">
        <f t="shared" si="12"/>
        <v>0</v>
      </c>
      <c r="C425" s="233"/>
      <c r="D425" s="233"/>
      <c r="E425" s="233"/>
      <c r="F425" s="233"/>
    </row>
    <row r="426" spans="1:6" ht="15" x14ac:dyDescent="0.25">
      <c r="A426" s="232" t="s">
        <v>137</v>
      </c>
      <c r="B426" s="233">
        <f t="shared" si="12"/>
        <v>0</v>
      </c>
      <c r="C426" s="233"/>
      <c r="D426" s="233"/>
      <c r="E426" s="233"/>
      <c r="F426" s="233"/>
    </row>
    <row r="427" spans="1:6" ht="15" x14ac:dyDescent="0.25">
      <c r="A427" s="232" t="s">
        <v>226</v>
      </c>
      <c r="B427" s="233">
        <f t="shared" si="12"/>
        <v>0</v>
      </c>
      <c r="C427" s="233"/>
      <c r="D427" s="233"/>
      <c r="E427" s="233"/>
      <c r="F427" s="233"/>
    </row>
    <row r="428" spans="1:6" ht="15" x14ac:dyDescent="0.25">
      <c r="A428" s="232" t="s">
        <v>225</v>
      </c>
      <c r="B428" s="233">
        <f t="shared" si="12"/>
        <v>0</v>
      </c>
      <c r="C428" s="233"/>
      <c r="D428" s="233"/>
      <c r="E428" s="233"/>
      <c r="F428" s="233"/>
    </row>
    <row r="429" spans="1:6" ht="15" x14ac:dyDescent="0.25">
      <c r="A429" s="232" t="s">
        <v>146</v>
      </c>
      <c r="B429" s="233">
        <f t="shared" si="12"/>
        <v>0</v>
      </c>
      <c r="C429" s="233"/>
      <c r="D429" s="233"/>
      <c r="E429" s="233"/>
      <c r="F429" s="233"/>
    </row>
    <row r="430" spans="1:6" ht="15" x14ac:dyDescent="0.25">
      <c r="A430" s="232" t="s">
        <v>224</v>
      </c>
      <c r="B430" s="233">
        <f t="shared" si="12"/>
        <v>0</v>
      </c>
      <c r="C430" s="233"/>
      <c r="D430" s="233"/>
      <c r="E430" s="233"/>
      <c r="F430" s="233"/>
    </row>
    <row r="431" spans="1:6" ht="15" x14ac:dyDescent="0.25">
      <c r="A431" s="232" t="s">
        <v>136</v>
      </c>
      <c r="B431" s="233">
        <f t="shared" si="12"/>
        <v>0</v>
      </c>
      <c r="C431" s="233"/>
      <c r="D431" s="233"/>
      <c r="E431" s="233"/>
      <c r="F431" s="233"/>
    </row>
    <row r="432" spans="1:6" ht="15" x14ac:dyDescent="0.25">
      <c r="A432" s="232" t="s">
        <v>135</v>
      </c>
      <c r="B432" s="233">
        <f t="shared" si="12"/>
        <v>0</v>
      </c>
      <c r="C432" s="233"/>
      <c r="D432" s="233"/>
      <c r="E432" s="233"/>
      <c r="F432" s="233"/>
    </row>
    <row r="433" spans="1:6" ht="15" x14ac:dyDescent="0.25">
      <c r="A433" s="232" t="s">
        <v>134</v>
      </c>
      <c r="B433" s="233">
        <f t="shared" si="12"/>
        <v>0</v>
      </c>
      <c r="C433" s="233"/>
      <c r="D433" s="233"/>
      <c r="E433" s="233"/>
      <c r="F433" s="233"/>
    </row>
    <row r="434" spans="1:6" s="20" customFormat="1" ht="15" x14ac:dyDescent="0.25">
      <c r="A434" s="241" t="s">
        <v>11</v>
      </c>
      <c r="B434" s="239">
        <f>SUM(B403:B433)</f>
        <v>49</v>
      </c>
      <c r="C434" s="239">
        <f>SUM(C403:C433)</f>
        <v>34</v>
      </c>
      <c r="D434" s="239">
        <f>SUM(D403:D433)</f>
        <v>15</v>
      </c>
      <c r="E434" s="239">
        <f>SUM(E403:E433)</f>
        <v>11</v>
      </c>
      <c r="F434" s="239">
        <f>SUM(F403:F433)</f>
        <v>38</v>
      </c>
    </row>
    <row r="435" spans="1:6" s="20" customFormat="1" ht="14.25" x14ac:dyDescent="0.2">
      <c r="A435" s="355" t="s">
        <v>230</v>
      </c>
      <c r="B435" s="356"/>
      <c r="C435" s="356"/>
      <c r="D435" s="356"/>
      <c r="E435" s="356"/>
      <c r="F435" s="357"/>
    </row>
    <row r="436" spans="1:6" s="20" customFormat="1" ht="15" x14ac:dyDescent="0.25">
      <c r="A436" s="232" t="s">
        <v>163</v>
      </c>
      <c r="B436" s="242">
        <f t="shared" ref="B436:B466" si="13">C436+D436</f>
        <v>24</v>
      </c>
      <c r="C436" s="242">
        <v>13</v>
      </c>
      <c r="D436" s="242">
        <v>11</v>
      </c>
      <c r="E436" s="242">
        <v>5</v>
      </c>
      <c r="F436" s="242">
        <v>19</v>
      </c>
    </row>
    <row r="437" spans="1:6" s="20" customFormat="1" ht="15" x14ac:dyDescent="0.25">
      <c r="A437" s="232" t="s">
        <v>162</v>
      </c>
      <c r="B437" s="242">
        <f t="shared" si="13"/>
        <v>0</v>
      </c>
      <c r="C437" s="242"/>
      <c r="D437" s="242"/>
      <c r="E437" s="242"/>
      <c r="F437" s="242"/>
    </row>
    <row r="438" spans="1:6" s="20" customFormat="1" ht="15" x14ac:dyDescent="0.25">
      <c r="A438" s="232" t="s">
        <v>161</v>
      </c>
      <c r="B438" s="242">
        <f t="shared" si="13"/>
        <v>0</v>
      </c>
      <c r="C438" s="242"/>
      <c r="D438" s="242"/>
      <c r="E438" s="242"/>
      <c r="F438" s="242"/>
    </row>
    <row r="439" spans="1:6" s="20" customFormat="1" ht="15" x14ac:dyDescent="0.25">
      <c r="A439" s="232" t="s">
        <v>160</v>
      </c>
      <c r="B439" s="242">
        <f t="shared" si="13"/>
        <v>1</v>
      </c>
      <c r="C439" s="242">
        <v>1</v>
      </c>
      <c r="D439" s="242"/>
      <c r="E439" s="242"/>
      <c r="F439" s="242">
        <v>1</v>
      </c>
    </row>
    <row r="440" spans="1:6" s="20" customFormat="1" ht="15" x14ac:dyDescent="0.25">
      <c r="A440" s="232" t="s">
        <v>159</v>
      </c>
      <c r="B440" s="242">
        <f t="shared" si="13"/>
        <v>0</v>
      </c>
      <c r="C440" s="242"/>
      <c r="D440" s="242"/>
      <c r="E440" s="242"/>
      <c r="F440" s="242"/>
    </row>
    <row r="441" spans="1:6" s="20" customFormat="1" ht="15" x14ac:dyDescent="0.25">
      <c r="A441" s="232" t="s">
        <v>158</v>
      </c>
      <c r="B441" s="242">
        <f t="shared" si="13"/>
        <v>0</v>
      </c>
      <c r="C441" s="242"/>
      <c r="D441" s="242"/>
      <c r="E441" s="242"/>
      <c r="F441" s="242"/>
    </row>
    <row r="442" spans="1:6" s="20" customFormat="1" ht="15" x14ac:dyDescent="0.25">
      <c r="A442" s="232" t="s">
        <v>157</v>
      </c>
      <c r="B442" s="242">
        <f t="shared" si="13"/>
        <v>0</v>
      </c>
      <c r="C442" s="242"/>
      <c r="D442" s="242"/>
      <c r="E442" s="242"/>
      <c r="F442" s="242"/>
    </row>
    <row r="443" spans="1:6" s="20" customFormat="1" ht="15" x14ac:dyDescent="0.25">
      <c r="A443" s="232" t="s">
        <v>156</v>
      </c>
      <c r="B443" s="242">
        <f t="shared" si="13"/>
        <v>0</v>
      </c>
      <c r="C443" s="242"/>
      <c r="D443" s="242"/>
      <c r="E443" s="242"/>
      <c r="F443" s="242"/>
    </row>
    <row r="444" spans="1:6" s="20" customFormat="1" ht="15" x14ac:dyDescent="0.25">
      <c r="A444" s="232" t="s">
        <v>155</v>
      </c>
      <c r="B444" s="242">
        <f t="shared" si="13"/>
        <v>0</v>
      </c>
      <c r="C444" s="242"/>
      <c r="D444" s="242"/>
      <c r="E444" s="242"/>
      <c r="F444" s="242"/>
    </row>
    <row r="445" spans="1:6" s="20" customFormat="1" ht="15" x14ac:dyDescent="0.25">
      <c r="A445" s="232" t="s">
        <v>154</v>
      </c>
      <c r="B445" s="242">
        <f t="shared" si="13"/>
        <v>0</v>
      </c>
      <c r="C445" s="242"/>
      <c r="D445" s="242"/>
      <c r="E445" s="242"/>
      <c r="F445" s="242"/>
    </row>
    <row r="446" spans="1:6" s="20" customFormat="1" ht="15" x14ac:dyDescent="0.25">
      <c r="A446" s="232" t="s">
        <v>153</v>
      </c>
      <c r="B446" s="242">
        <f t="shared" si="13"/>
        <v>0</v>
      </c>
      <c r="C446" s="242"/>
      <c r="D446" s="242"/>
      <c r="E446" s="242"/>
      <c r="F446" s="242"/>
    </row>
    <row r="447" spans="1:6" s="20" customFormat="1" ht="15" x14ac:dyDescent="0.25">
      <c r="A447" s="232" t="s">
        <v>152</v>
      </c>
      <c r="B447" s="242">
        <f t="shared" si="13"/>
        <v>0</v>
      </c>
      <c r="C447" s="242"/>
      <c r="D447" s="242"/>
      <c r="E447" s="242"/>
      <c r="F447" s="242"/>
    </row>
    <row r="448" spans="1:6" s="20" customFormat="1" ht="15" x14ac:dyDescent="0.25">
      <c r="A448" s="232" t="s">
        <v>151</v>
      </c>
      <c r="B448" s="242">
        <f t="shared" si="13"/>
        <v>0</v>
      </c>
      <c r="C448" s="242"/>
      <c r="D448" s="242"/>
      <c r="E448" s="242"/>
      <c r="F448" s="242"/>
    </row>
    <row r="449" spans="1:6" s="20" customFormat="1" ht="15" x14ac:dyDescent="0.25">
      <c r="A449" s="232" t="s">
        <v>150</v>
      </c>
      <c r="B449" s="242">
        <f t="shared" si="13"/>
        <v>0</v>
      </c>
      <c r="C449" s="242"/>
      <c r="D449" s="242"/>
      <c r="E449" s="242"/>
      <c r="F449" s="242"/>
    </row>
    <row r="450" spans="1:6" s="20" customFormat="1" ht="15" x14ac:dyDescent="0.25">
      <c r="A450" s="232" t="s">
        <v>149</v>
      </c>
      <c r="B450" s="242">
        <f t="shared" si="13"/>
        <v>0</v>
      </c>
      <c r="C450" s="242"/>
      <c r="D450" s="242"/>
      <c r="E450" s="242"/>
      <c r="F450" s="242"/>
    </row>
    <row r="451" spans="1:6" s="20" customFormat="1" ht="15" x14ac:dyDescent="0.25">
      <c r="A451" s="232" t="s">
        <v>148</v>
      </c>
      <c r="B451" s="242">
        <f t="shared" si="13"/>
        <v>0</v>
      </c>
      <c r="C451" s="242"/>
      <c r="D451" s="242"/>
      <c r="E451" s="242"/>
      <c r="F451" s="242"/>
    </row>
    <row r="452" spans="1:6" s="20" customFormat="1" ht="15" x14ac:dyDescent="0.25">
      <c r="A452" s="232" t="s">
        <v>147</v>
      </c>
      <c r="B452" s="242">
        <f t="shared" si="13"/>
        <v>0</v>
      </c>
      <c r="C452" s="242"/>
      <c r="D452" s="242"/>
      <c r="E452" s="242"/>
      <c r="F452" s="242"/>
    </row>
    <row r="453" spans="1:6" s="20" customFormat="1" ht="15" x14ac:dyDescent="0.25">
      <c r="A453" s="232" t="s">
        <v>143</v>
      </c>
      <c r="B453" s="242">
        <f t="shared" si="13"/>
        <v>0</v>
      </c>
      <c r="C453" s="242"/>
      <c r="D453" s="242"/>
      <c r="E453" s="242"/>
      <c r="F453" s="242"/>
    </row>
    <row r="454" spans="1:6" s="20" customFormat="1" ht="15" x14ac:dyDescent="0.25">
      <c r="A454" s="232" t="s">
        <v>229</v>
      </c>
      <c r="B454" s="242">
        <f t="shared" si="13"/>
        <v>0</v>
      </c>
      <c r="C454" s="242"/>
      <c r="D454" s="242"/>
      <c r="E454" s="242"/>
      <c r="F454" s="242"/>
    </row>
    <row r="455" spans="1:6" s="20" customFormat="1" ht="15" x14ac:dyDescent="0.25">
      <c r="A455" s="232" t="s">
        <v>141</v>
      </c>
      <c r="B455" s="242">
        <f t="shared" si="13"/>
        <v>0</v>
      </c>
      <c r="C455" s="242"/>
      <c r="D455" s="242"/>
      <c r="E455" s="242"/>
      <c r="F455" s="242"/>
    </row>
    <row r="456" spans="1:6" s="20" customFormat="1" ht="15" x14ac:dyDescent="0.25">
      <c r="A456" s="232" t="s">
        <v>228</v>
      </c>
      <c r="B456" s="242">
        <f t="shared" si="13"/>
        <v>0</v>
      </c>
      <c r="C456" s="242"/>
      <c r="D456" s="242"/>
      <c r="E456" s="242"/>
      <c r="F456" s="242"/>
    </row>
    <row r="457" spans="1:6" s="20" customFormat="1" ht="15" x14ac:dyDescent="0.25">
      <c r="A457" s="232" t="s">
        <v>227</v>
      </c>
      <c r="B457" s="242">
        <f t="shared" si="13"/>
        <v>0</v>
      </c>
      <c r="C457" s="242"/>
      <c r="D457" s="242"/>
      <c r="E457" s="242"/>
      <c r="F457" s="242"/>
    </row>
    <row r="458" spans="1:6" s="20" customFormat="1" ht="15" x14ac:dyDescent="0.25">
      <c r="A458" s="232" t="s">
        <v>139</v>
      </c>
      <c r="B458" s="242">
        <f t="shared" si="13"/>
        <v>0</v>
      </c>
      <c r="C458" s="242"/>
      <c r="D458" s="242"/>
      <c r="E458" s="242"/>
      <c r="F458" s="242"/>
    </row>
    <row r="459" spans="1:6" s="20" customFormat="1" ht="15" x14ac:dyDescent="0.25">
      <c r="A459" s="232" t="s">
        <v>137</v>
      </c>
      <c r="B459" s="242">
        <f t="shared" si="13"/>
        <v>0</v>
      </c>
      <c r="C459" s="242"/>
      <c r="D459" s="242"/>
      <c r="E459" s="242"/>
      <c r="F459" s="242"/>
    </row>
    <row r="460" spans="1:6" s="20" customFormat="1" ht="15" x14ac:dyDescent="0.25">
      <c r="A460" s="232" t="s">
        <v>226</v>
      </c>
      <c r="B460" s="242">
        <f t="shared" si="13"/>
        <v>0</v>
      </c>
      <c r="C460" s="242"/>
      <c r="D460" s="242"/>
      <c r="E460" s="242"/>
      <c r="F460" s="242"/>
    </row>
    <row r="461" spans="1:6" s="20" customFormat="1" ht="15" x14ac:dyDescent="0.25">
      <c r="A461" s="232" t="s">
        <v>225</v>
      </c>
      <c r="B461" s="242">
        <f t="shared" si="13"/>
        <v>0</v>
      </c>
      <c r="C461" s="242"/>
      <c r="D461" s="242"/>
      <c r="E461" s="242"/>
      <c r="F461" s="242"/>
    </row>
    <row r="462" spans="1:6" s="20" customFormat="1" ht="15" x14ac:dyDescent="0.25">
      <c r="A462" s="232" t="s">
        <v>146</v>
      </c>
      <c r="B462" s="242">
        <f t="shared" si="13"/>
        <v>0</v>
      </c>
      <c r="C462" s="242"/>
      <c r="D462" s="242"/>
      <c r="E462" s="242"/>
      <c r="F462" s="242"/>
    </row>
    <row r="463" spans="1:6" s="20" customFormat="1" ht="15" x14ac:dyDescent="0.25">
      <c r="A463" s="232" t="s">
        <v>224</v>
      </c>
      <c r="B463" s="242">
        <f t="shared" si="13"/>
        <v>0</v>
      </c>
      <c r="C463" s="242"/>
      <c r="D463" s="242"/>
      <c r="E463" s="242"/>
      <c r="F463" s="242"/>
    </row>
    <row r="464" spans="1:6" s="20" customFormat="1" ht="15" x14ac:dyDescent="0.25">
      <c r="A464" s="232" t="s">
        <v>136</v>
      </c>
      <c r="B464" s="242">
        <f t="shared" si="13"/>
        <v>0</v>
      </c>
      <c r="C464" s="242"/>
      <c r="D464" s="242"/>
      <c r="E464" s="242"/>
      <c r="F464" s="242"/>
    </row>
    <row r="465" spans="1:6" s="20" customFormat="1" ht="15" x14ac:dyDescent="0.25">
      <c r="A465" s="232" t="s">
        <v>135</v>
      </c>
      <c r="B465" s="242">
        <f t="shared" si="13"/>
        <v>0</v>
      </c>
      <c r="C465" s="242"/>
      <c r="D465" s="242"/>
      <c r="E465" s="242"/>
      <c r="F465" s="242"/>
    </row>
    <row r="466" spans="1:6" s="20" customFormat="1" ht="15" x14ac:dyDescent="0.25">
      <c r="A466" s="232" t="s">
        <v>134</v>
      </c>
      <c r="B466" s="242">
        <f t="shared" si="13"/>
        <v>0</v>
      </c>
      <c r="C466" s="242"/>
      <c r="D466" s="242"/>
      <c r="E466" s="242"/>
      <c r="F466" s="242"/>
    </row>
    <row r="467" spans="1:6" s="20" customFormat="1" ht="15" x14ac:dyDescent="0.25">
      <c r="A467" s="241" t="s">
        <v>11</v>
      </c>
      <c r="B467" s="239">
        <f>SUM(B436:B466)</f>
        <v>25</v>
      </c>
      <c r="C467" s="239">
        <f>SUM(C436:C466)</f>
        <v>14</v>
      </c>
      <c r="D467" s="239">
        <f>SUM(D436:D466)</f>
        <v>11</v>
      </c>
      <c r="E467" s="239">
        <f>SUM(E436:E466)</f>
        <v>5</v>
      </c>
      <c r="F467" s="239">
        <f>SUM(F436:F466)</f>
        <v>20</v>
      </c>
    </row>
    <row r="468" spans="1:6" s="20" customFormat="1" ht="14.25" x14ac:dyDescent="0.2">
      <c r="A468" s="355" t="s">
        <v>219</v>
      </c>
      <c r="B468" s="356"/>
      <c r="C468" s="356"/>
      <c r="D468" s="356"/>
      <c r="E468" s="356"/>
      <c r="F468" s="357"/>
    </row>
    <row r="469" spans="1:6" s="20" customFormat="1" ht="15" x14ac:dyDescent="0.25">
      <c r="A469" s="232" t="s">
        <v>163</v>
      </c>
      <c r="B469" s="242">
        <f t="shared" ref="B469:B499" si="14">C469+D469</f>
        <v>30</v>
      </c>
      <c r="C469" s="242">
        <v>15</v>
      </c>
      <c r="D469" s="242">
        <v>15</v>
      </c>
      <c r="E469" s="242">
        <v>4</v>
      </c>
      <c r="F469" s="242">
        <v>26</v>
      </c>
    </row>
    <row r="470" spans="1:6" s="20" customFormat="1" ht="15" x14ac:dyDescent="0.25">
      <c r="A470" s="232" t="s">
        <v>162</v>
      </c>
      <c r="B470" s="242">
        <f t="shared" si="14"/>
        <v>0</v>
      </c>
      <c r="C470" s="242"/>
      <c r="D470" s="242"/>
      <c r="E470" s="242"/>
      <c r="F470" s="242"/>
    </row>
    <row r="471" spans="1:6" s="20" customFormat="1" ht="15" x14ac:dyDescent="0.25">
      <c r="A471" s="232" t="s">
        <v>161</v>
      </c>
      <c r="B471" s="242">
        <f t="shared" si="14"/>
        <v>1</v>
      </c>
      <c r="C471" s="242">
        <v>1</v>
      </c>
      <c r="D471" s="242"/>
      <c r="E471" s="242">
        <v>1</v>
      </c>
      <c r="F471" s="242"/>
    </row>
    <row r="472" spans="1:6" s="20" customFormat="1" ht="15" x14ac:dyDescent="0.25">
      <c r="A472" s="232" t="s">
        <v>160</v>
      </c>
      <c r="B472" s="242">
        <f t="shared" si="14"/>
        <v>2</v>
      </c>
      <c r="C472" s="242">
        <v>2</v>
      </c>
      <c r="D472" s="242"/>
      <c r="E472" s="242"/>
      <c r="F472" s="242">
        <v>2</v>
      </c>
    </row>
    <row r="473" spans="1:6" s="20" customFormat="1" ht="15" x14ac:dyDescent="0.25">
      <c r="A473" s="232" t="s">
        <v>159</v>
      </c>
      <c r="B473" s="242">
        <f t="shared" si="14"/>
        <v>1</v>
      </c>
      <c r="C473" s="242"/>
      <c r="D473" s="242">
        <v>1</v>
      </c>
      <c r="E473" s="242">
        <v>1</v>
      </c>
      <c r="F473" s="242"/>
    </row>
    <row r="474" spans="1:6" s="20" customFormat="1" ht="15" x14ac:dyDescent="0.25">
      <c r="A474" s="232" t="s">
        <v>158</v>
      </c>
      <c r="B474" s="242">
        <f t="shared" si="14"/>
        <v>0</v>
      </c>
      <c r="C474" s="242"/>
      <c r="D474" s="242"/>
      <c r="E474" s="242"/>
      <c r="F474" s="242"/>
    </row>
    <row r="475" spans="1:6" s="20" customFormat="1" ht="15" x14ac:dyDescent="0.25">
      <c r="A475" s="232" t="s">
        <v>157</v>
      </c>
      <c r="B475" s="242">
        <f t="shared" si="14"/>
        <v>0</v>
      </c>
      <c r="C475" s="242"/>
      <c r="D475" s="242"/>
      <c r="E475" s="242"/>
      <c r="F475" s="242"/>
    </row>
    <row r="476" spans="1:6" s="20" customFormat="1" ht="15" x14ac:dyDescent="0.25">
      <c r="A476" s="232" t="s">
        <v>156</v>
      </c>
      <c r="B476" s="242">
        <f t="shared" si="14"/>
        <v>1</v>
      </c>
      <c r="C476" s="242"/>
      <c r="D476" s="242">
        <v>1</v>
      </c>
      <c r="E476" s="242"/>
      <c r="F476" s="242">
        <v>1</v>
      </c>
    </row>
    <row r="477" spans="1:6" s="20" customFormat="1" ht="15" x14ac:dyDescent="0.25">
      <c r="A477" s="232" t="s">
        <v>155</v>
      </c>
      <c r="B477" s="242">
        <f t="shared" si="14"/>
        <v>0</v>
      </c>
      <c r="C477" s="242"/>
      <c r="D477" s="242"/>
      <c r="E477" s="242"/>
      <c r="F477" s="242"/>
    </row>
    <row r="478" spans="1:6" s="20" customFormat="1" ht="15" x14ac:dyDescent="0.25">
      <c r="A478" s="232" t="s">
        <v>154</v>
      </c>
      <c r="B478" s="242">
        <f t="shared" si="14"/>
        <v>0</v>
      </c>
      <c r="C478" s="242"/>
      <c r="D478" s="242"/>
      <c r="E478" s="242"/>
      <c r="F478" s="242"/>
    </row>
    <row r="479" spans="1:6" s="20" customFormat="1" ht="15" x14ac:dyDescent="0.25">
      <c r="A479" s="232" t="s">
        <v>153</v>
      </c>
      <c r="B479" s="242">
        <f t="shared" si="14"/>
        <v>0</v>
      </c>
      <c r="C479" s="242"/>
      <c r="D479" s="242"/>
      <c r="E479" s="242"/>
      <c r="F479" s="242"/>
    </row>
    <row r="480" spans="1:6" s="20" customFormat="1" ht="15" x14ac:dyDescent="0.25">
      <c r="A480" s="232" t="s">
        <v>152</v>
      </c>
      <c r="B480" s="242">
        <f t="shared" si="14"/>
        <v>0</v>
      </c>
      <c r="C480" s="242"/>
      <c r="D480" s="242"/>
      <c r="E480" s="242"/>
      <c r="F480" s="242"/>
    </row>
    <row r="481" spans="1:6" s="20" customFormat="1" ht="15" x14ac:dyDescent="0.25">
      <c r="A481" s="232" t="s">
        <v>151</v>
      </c>
      <c r="B481" s="242">
        <f t="shared" si="14"/>
        <v>0</v>
      </c>
      <c r="C481" s="242"/>
      <c r="D481" s="242"/>
      <c r="E481" s="242"/>
      <c r="F481" s="242"/>
    </row>
    <row r="482" spans="1:6" s="20" customFormat="1" ht="15" x14ac:dyDescent="0.25">
      <c r="A482" s="232" t="s">
        <v>150</v>
      </c>
      <c r="B482" s="242">
        <f t="shared" si="14"/>
        <v>0</v>
      </c>
      <c r="C482" s="242"/>
      <c r="D482" s="242"/>
      <c r="E482" s="242"/>
      <c r="F482" s="242"/>
    </row>
    <row r="483" spans="1:6" s="20" customFormat="1" ht="15" x14ac:dyDescent="0.25">
      <c r="A483" s="232" t="s">
        <v>149</v>
      </c>
      <c r="B483" s="242">
        <f t="shared" si="14"/>
        <v>0</v>
      </c>
      <c r="C483" s="242"/>
      <c r="D483" s="242"/>
      <c r="E483" s="242"/>
      <c r="F483" s="242"/>
    </row>
    <row r="484" spans="1:6" s="20" customFormat="1" ht="15" x14ac:dyDescent="0.25">
      <c r="A484" s="232" t="s">
        <v>148</v>
      </c>
      <c r="B484" s="242">
        <f t="shared" si="14"/>
        <v>0</v>
      </c>
      <c r="C484" s="242"/>
      <c r="D484" s="242"/>
      <c r="E484" s="242"/>
      <c r="F484" s="242"/>
    </row>
    <row r="485" spans="1:6" s="20" customFormat="1" ht="15" x14ac:dyDescent="0.25">
      <c r="A485" s="232" t="s">
        <v>147</v>
      </c>
      <c r="B485" s="242">
        <f t="shared" si="14"/>
        <v>0</v>
      </c>
      <c r="C485" s="242"/>
      <c r="D485" s="242"/>
      <c r="E485" s="242"/>
      <c r="F485" s="242"/>
    </row>
    <row r="486" spans="1:6" s="20" customFormat="1" ht="15" x14ac:dyDescent="0.25">
      <c r="A486" s="232" t="s">
        <v>143</v>
      </c>
      <c r="B486" s="242">
        <f t="shared" si="14"/>
        <v>0</v>
      </c>
      <c r="C486" s="242"/>
      <c r="D486" s="242"/>
      <c r="E486" s="242"/>
      <c r="F486" s="242"/>
    </row>
    <row r="487" spans="1:6" s="20" customFormat="1" ht="15" x14ac:dyDescent="0.25">
      <c r="A487" s="232" t="s">
        <v>229</v>
      </c>
      <c r="B487" s="242">
        <f t="shared" si="14"/>
        <v>0</v>
      </c>
      <c r="C487" s="242"/>
      <c r="D487" s="242"/>
      <c r="E487" s="242"/>
      <c r="F487" s="242"/>
    </row>
    <row r="488" spans="1:6" s="20" customFormat="1" ht="15" x14ac:dyDescent="0.25">
      <c r="A488" s="232" t="s">
        <v>141</v>
      </c>
      <c r="B488" s="242">
        <f t="shared" si="14"/>
        <v>0</v>
      </c>
      <c r="C488" s="242"/>
      <c r="D488" s="242"/>
      <c r="E488" s="242"/>
      <c r="F488" s="242"/>
    </row>
    <row r="489" spans="1:6" s="20" customFormat="1" ht="15" x14ac:dyDescent="0.25">
      <c r="A489" s="232" t="s">
        <v>228</v>
      </c>
      <c r="B489" s="242">
        <f t="shared" si="14"/>
        <v>0</v>
      </c>
      <c r="C489" s="242"/>
      <c r="D489" s="242"/>
      <c r="E489" s="242"/>
      <c r="F489" s="242"/>
    </row>
    <row r="490" spans="1:6" s="20" customFormat="1" ht="15" x14ac:dyDescent="0.25">
      <c r="A490" s="232" t="s">
        <v>227</v>
      </c>
      <c r="B490" s="242">
        <f t="shared" si="14"/>
        <v>0</v>
      </c>
      <c r="C490" s="242"/>
      <c r="D490" s="242"/>
      <c r="E490" s="242"/>
      <c r="F490" s="242"/>
    </row>
    <row r="491" spans="1:6" s="20" customFormat="1" ht="15" x14ac:dyDescent="0.25">
      <c r="A491" s="232" t="s">
        <v>139</v>
      </c>
      <c r="B491" s="242">
        <f t="shared" si="14"/>
        <v>0</v>
      </c>
      <c r="C491" s="242"/>
      <c r="D491" s="242"/>
      <c r="E491" s="242"/>
      <c r="F491" s="242"/>
    </row>
    <row r="492" spans="1:6" s="20" customFormat="1" ht="15" x14ac:dyDescent="0.25">
      <c r="A492" s="232" t="s">
        <v>137</v>
      </c>
      <c r="B492" s="242">
        <f t="shared" si="14"/>
        <v>0</v>
      </c>
      <c r="C492" s="242"/>
      <c r="D492" s="242"/>
      <c r="E492" s="242"/>
      <c r="F492" s="242"/>
    </row>
    <row r="493" spans="1:6" s="20" customFormat="1" ht="15" x14ac:dyDescent="0.25">
      <c r="A493" s="232" t="s">
        <v>226</v>
      </c>
      <c r="B493" s="242">
        <f t="shared" si="14"/>
        <v>0</v>
      </c>
      <c r="C493" s="242"/>
      <c r="D493" s="242"/>
      <c r="E493" s="242"/>
      <c r="F493" s="242"/>
    </row>
    <row r="494" spans="1:6" s="20" customFormat="1" ht="15" x14ac:dyDescent="0.25">
      <c r="A494" s="232" t="s">
        <v>225</v>
      </c>
      <c r="B494" s="242">
        <f t="shared" si="14"/>
        <v>0</v>
      </c>
      <c r="C494" s="242"/>
      <c r="D494" s="242"/>
      <c r="E494" s="242"/>
      <c r="F494" s="242"/>
    </row>
    <row r="495" spans="1:6" s="20" customFormat="1" ht="15" x14ac:dyDescent="0.25">
      <c r="A495" s="232" t="s">
        <v>146</v>
      </c>
      <c r="B495" s="242">
        <f t="shared" si="14"/>
        <v>0</v>
      </c>
      <c r="C495" s="242"/>
      <c r="D495" s="242"/>
      <c r="E495" s="242"/>
      <c r="F495" s="242"/>
    </row>
    <row r="496" spans="1:6" s="20" customFormat="1" ht="15" x14ac:dyDescent="0.25">
      <c r="A496" s="232" t="s">
        <v>224</v>
      </c>
      <c r="B496" s="242">
        <f t="shared" si="14"/>
        <v>0</v>
      </c>
      <c r="C496" s="242"/>
      <c r="D496" s="242"/>
      <c r="E496" s="242"/>
      <c r="F496" s="242"/>
    </row>
    <row r="497" spans="1:6" s="20" customFormat="1" ht="15" x14ac:dyDescent="0.25">
      <c r="A497" s="232" t="s">
        <v>136</v>
      </c>
      <c r="B497" s="242">
        <f t="shared" si="14"/>
        <v>0</v>
      </c>
      <c r="C497" s="242"/>
      <c r="D497" s="242"/>
      <c r="E497" s="242"/>
      <c r="F497" s="242"/>
    </row>
    <row r="498" spans="1:6" s="20" customFormat="1" ht="15" x14ac:dyDescent="0.25">
      <c r="A498" s="232" t="s">
        <v>135</v>
      </c>
      <c r="B498" s="242">
        <f t="shared" si="14"/>
        <v>0</v>
      </c>
      <c r="C498" s="242"/>
      <c r="D498" s="242"/>
      <c r="E498" s="242"/>
      <c r="F498" s="242"/>
    </row>
    <row r="499" spans="1:6" s="20" customFormat="1" ht="15" x14ac:dyDescent="0.25">
      <c r="A499" s="232" t="s">
        <v>134</v>
      </c>
      <c r="B499" s="242">
        <f t="shared" si="14"/>
        <v>0</v>
      </c>
      <c r="C499" s="242"/>
      <c r="D499" s="242"/>
      <c r="E499" s="242"/>
      <c r="F499" s="242"/>
    </row>
    <row r="500" spans="1:6" s="20" customFormat="1" ht="15" x14ac:dyDescent="0.25">
      <c r="A500" s="241" t="s">
        <v>11</v>
      </c>
      <c r="B500" s="239">
        <f>SUM(B469:B499)</f>
        <v>35</v>
      </c>
      <c r="C500" s="239">
        <f>SUM(C469:C499)</f>
        <v>18</v>
      </c>
      <c r="D500" s="239">
        <f>SUM(D469:D499)</f>
        <v>17</v>
      </c>
      <c r="E500" s="239">
        <f>SUM(E469:E499)</f>
        <v>6</v>
      </c>
      <c r="F500" s="239">
        <f>SUM(F469:F499)</f>
        <v>29</v>
      </c>
    </row>
    <row r="501" spans="1:6" ht="14.25" x14ac:dyDescent="0.2">
      <c r="A501" s="355" t="s">
        <v>42</v>
      </c>
      <c r="B501" s="356"/>
      <c r="C501" s="356"/>
      <c r="D501" s="356"/>
      <c r="E501" s="356"/>
      <c r="F501" s="357"/>
    </row>
    <row r="502" spans="1:6" s="243" customFormat="1" ht="15" x14ac:dyDescent="0.25">
      <c r="A502" s="232" t="s">
        <v>163</v>
      </c>
      <c r="B502" s="233">
        <f t="shared" ref="B502:B532" si="15">C502+D502</f>
        <v>968</v>
      </c>
      <c r="C502" s="233">
        <f t="shared" ref="C502:F532" si="16">SUM(C7,C40,C73,C106,C139,C172,C205,C238,C271,C304,C337,C370,C403,C436,C469)</f>
        <v>611</v>
      </c>
      <c r="D502" s="233">
        <f t="shared" si="16"/>
        <v>357</v>
      </c>
      <c r="E502" s="233">
        <f t="shared" si="16"/>
        <v>138</v>
      </c>
      <c r="F502" s="233">
        <f t="shared" si="16"/>
        <v>832</v>
      </c>
    </row>
    <row r="503" spans="1:6" s="243" customFormat="1" ht="15" x14ac:dyDescent="0.25">
      <c r="A503" s="232" t="s">
        <v>162</v>
      </c>
      <c r="B503" s="233">
        <f t="shared" si="15"/>
        <v>5</v>
      </c>
      <c r="C503" s="233">
        <f t="shared" si="16"/>
        <v>0</v>
      </c>
      <c r="D503" s="233">
        <f t="shared" si="16"/>
        <v>5</v>
      </c>
      <c r="E503" s="233">
        <f t="shared" si="16"/>
        <v>2</v>
      </c>
      <c r="F503" s="233">
        <f t="shared" si="16"/>
        <v>3</v>
      </c>
    </row>
    <row r="504" spans="1:6" s="243" customFormat="1" ht="15" x14ac:dyDescent="0.25">
      <c r="A504" s="232" t="s">
        <v>161</v>
      </c>
      <c r="B504" s="233">
        <f t="shared" si="15"/>
        <v>12</v>
      </c>
      <c r="C504" s="233">
        <f t="shared" si="16"/>
        <v>10</v>
      </c>
      <c r="D504" s="233">
        <f t="shared" si="16"/>
        <v>2</v>
      </c>
      <c r="E504" s="233">
        <f t="shared" si="16"/>
        <v>2</v>
      </c>
      <c r="F504" s="233">
        <f t="shared" si="16"/>
        <v>10</v>
      </c>
    </row>
    <row r="505" spans="1:6" s="243" customFormat="1" ht="15" x14ac:dyDescent="0.25">
      <c r="A505" s="232" t="s">
        <v>160</v>
      </c>
      <c r="B505" s="233">
        <f t="shared" si="15"/>
        <v>22</v>
      </c>
      <c r="C505" s="233">
        <f t="shared" si="16"/>
        <v>17</v>
      </c>
      <c r="D505" s="233">
        <f t="shared" si="16"/>
        <v>5</v>
      </c>
      <c r="E505" s="233">
        <f t="shared" si="16"/>
        <v>7</v>
      </c>
      <c r="F505" s="233">
        <f t="shared" si="16"/>
        <v>15</v>
      </c>
    </row>
    <row r="506" spans="1:6" s="243" customFormat="1" ht="15" x14ac:dyDescent="0.25">
      <c r="A506" s="232" t="s">
        <v>159</v>
      </c>
      <c r="B506" s="233">
        <f t="shared" si="15"/>
        <v>9</v>
      </c>
      <c r="C506" s="233">
        <f t="shared" si="16"/>
        <v>3</v>
      </c>
      <c r="D506" s="233">
        <f t="shared" si="16"/>
        <v>6</v>
      </c>
      <c r="E506" s="233">
        <f t="shared" si="16"/>
        <v>4</v>
      </c>
      <c r="F506" s="233">
        <f t="shared" si="16"/>
        <v>5</v>
      </c>
    </row>
    <row r="507" spans="1:6" ht="15" x14ac:dyDescent="0.25">
      <c r="A507" s="232" t="s">
        <v>158</v>
      </c>
      <c r="B507" s="233">
        <f t="shared" si="15"/>
        <v>9</v>
      </c>
      <c r="C507" s="233">
        <f t="shared" si="16"/>
        <v>4</v>
      </c>
      <c r="D507" s="233">
        <f t="shared" si="16"/>
        <v>5</v>
      </c>
      <c r="E507" s="233">
        <f t="shared" si="16"/>
        <v>0</v>
      </c>
      <c r="F507" s="233">
        <f t="shared" si="16"/>
        <v>8</v>
      </c>
    </row>
    <row r="508" spans="1:6" ht="15" x14ac:dyDescent="0.25">
      <c r="A508" s="232" t="s">
        <v>157</v>
      </c>
      <c r="B508" s="233">
        <f t="shared" si="15"/>
        <v>0</v>
      </c>
      <c r="C508" s="233">
        <f t="shared" si="16"/>
        <v>0</v>
      </c>
      <c r="D508" s="233">
        <f t="shared" si="16"/>
        <v>0</v>
      </c>
      <c r="E508" s="233">
        <f t="shared" si="16"/>
        <v>0</v>
      </c>
      <c r="F508" s="233">
        <f t="shared" si="16"/>
        <v>0</v>
      </c>
    </row>
    <row r="509" spans="1:6" s="243" customFormat="1" ht="15" x14ac:dyDescent="0.25">
      <c r="A509" s="232" t="s">
        <v>156</v>
      </c>
      <c r="B509" s="233">
        <f t="shared" si="15"/>
        <v>1</v>
      </c>
      <c r="C509" s="233">
        <f t="shared" si="16"/>
        <v>0</v>
      </c>
      <c r="D509" s="233">
        <f t="shared" si="16"/>
        <v>1</v>
      </c>
      <c r="E509" s="233">
        <f t="shared" si="16"/>
        <v>0</v>
      </c>
      <c r="F509" s="233">
        <f t="shared" si="16"/>
        <v>1</v>
      </c>
    </row>
    <row r="510" spans="1:6" ht="15" x14ac:dyDescent="0.25">
      <c r="A510" s="232" t="s">
        <v>155</v>
      </c>
      <c r="B510" s="233">
        <f t="shared" si="15"/>
        <v>0</v>
      </c>
      <c r="C510" s="233">
        <f t="shared" si="16"/>
        <v>0</v>
      </c>
      <c r="D510" s="233">
        <f t="shared" si="16"/>
        <v>0</v>
      </c>
      <c r="E510" s="233">
        <f t="shared" si="16"/>
        <v>0</v>
      </c>
      <c r="F510" s="233">
        <f t="shared" si="16"/>
        <v>0</v>
      </c>
    </row>
    <row r="511" spans="1:6" ht="15" x14ac:dyDescent="0.25">
      <c r="A511" s="232" t="s">
        <v>154</v>
      </c>
      <c r="B511" s="233">
        <f t="shared" si="15"/>
        <v>2</v>
      </c>
      <c r="C511" s="233">
        <f t="shared" si="16"/>
        <v>1</v>
      </c>
      <c r="D511" s="233">
        <f t="shared" si="16"/>
        <v>1</v>
      </c>
      <c r="E511" s="233">
        <f t="shared" si="16"/>
        <v>0</v>
      </c>
      <c r="F511" s="233">
        <f t="shared" si="16"/>
        <v>2</v>
      </c>
    </row>
    <row r="512" spans="1:6" ht="15" x14ac:dyDescent="0.25">
      <c r="A512" s="232" t="s">
        <v>153</v>
      </c>
      <c r="B512" s="233">
        <f t="shared" si="15"/>
        <v>0</v>
      </c>
      <c r="C512" s="233">
        <f t="shared" si="16"/>
        <v>0</v>
      </c>
      <c r="D512" s="233">
        <f t="shared" si="16"/>
        <v>0</v>
      </c>
      <c r="E512" s="233">
        <f t="shared" si="16"/>
        <v>0</v>
      </c>
      <c r="F512" s="233">
        <f t="shared" si="16"/>
        <v>0</v>
      </c>
    </row>
    <row r="513" spans="1:6" ht="15" x14ac:dyDescent="0.25">
      <c r="A513" s="232" t="s">
        <v>152</v>
      </c>
      <c r="B513" s="233">
        <f t="shared" si="15"/>
        <v>0</v>
      </c>
      <c r="C513" s="233">
        <f t="shared" si="16"/>
        <v>0</v>
      </c>
      <c r="D513" s="233">
        <f t="shared" si="16"/>
        <v>0</v>
      </c>
      <c r="E513" s="233">
        <f t="shared" si="16"/>
        <v>0</v>
      </c>
      <c r="F513" s="233">
        <f t="shared" si="16"/>
        <v>0</v>
      </c>
    </row>
    <row r="514" spans="1:6" s="243" customFormat="1" ht="15" x14ac:dyDescent="0.25">
      <c r="A514" s="232" t="s">
        <v>151</v>
      </c>
      <c r="B514" s="233">
        <f t="shared" si="15"/>
        <v>1</v>
      </c>
      <c r="C514" s="233">
        <f t="shared" si="16"/>
        <v>0</v>
      </c>
      <c r="D514" s="233">
        <f t="shared" si="16"/>
        <v>1</v>
      </c>
      <c r="E514" s="233">
        <f t="shared" si="16"/>
        <v>0</v>
      </c>
      <c r="F514" s="233">
        <f t="shared" si="16"/>
        <v>1</v>
      </c>
    </row>
    <row r="515" spans="1:6" ht="15" x14ac:dyDescent="0.25">
      <c r="A515" s="232" t="s">
        <v>150</v>
      </c>
      <c r="B515" s="233">
        <f t="shared" si="15"/>
        <v>0</v>
      </c>
      <c r="C515" s="233">
        <f t="shared" si="16"/>
        <v>0</v>
      </c>
      <c r="D515" s="233">
        <f t="shared" si="16"/>
        <v>0</v>
      </c>
      <c r="E515" s="233">
        <f t="shared" si="16"/>
        <v>0</v>
      </c>
      <c r="F515" s="233">
        <f t="shared" si="16"/>
        <v>0</v>
      </c>
    </row>
    <row r="516" spans="1:6" ht="15" x14ac:dyDescent="0.25">
      <c r="A516" s="232" t="s">
        <v>149</v>
      </c>
      <c r="B516" s="233">
        <f t="shared" si="15"/>
        <v>2</v>
      </c>
      <c r="C516" s="233">
        <f t="shared" si="16"/>
        <v>2</v>
      </c>
      <c r="D516" s="233">
        <f t="shared" si="16"/>
        <v>0</v>
      </c>
      <c r="E516" s="233">
        <f t="shared" si="16"/>
        <v>0</v>
      </c>
      <c r="F516" s="233">
        <f t="shared" si="16"/>
        <v>2</v>
      </c>
    </row>
    <row r="517" spans="1:6" ht="15" x14ac:dyDescent="0.25">
      <c r="A517" s="232" t="s">
        <v>148</v>
      </c>
      <c r="B517" s="233">
        <f t="shared" si="15"/>
        <v>0</v>
      </c>
      <c r="C517" s="233">
        <f t="shared" si="16"/>
        <v>0</v>
      </c>
      <c r="D517" s="233">
        <f t="shared" si="16"/>
        <v>0</v>
      </c>
      <c r="E517" s="233">
        <f t="shared" si="16"/>
        <v>0</v>
      </c>
      <c r="F517" s="233">
        <f t="shared" si="16"/>
        <v>0</v>
      </c>
    </row>
    <row r="518" spans="1:6" ht="15" x14ac:dyDescent="0.25">
      <c r="A518" s="232" t="s">
        <v>147</v>
      </c>
      <c r="B518" s="233">
        <f t="shared" si="15"/>
        <v>1</v>
      </c>
      <c r="C518" s="233">
        <f t="shared" si="16"/>
        <v>0</v>
      </c>
      <c r="D518" s="233">
        <f t="shared" si="16"/>
        <v>1</v>
      </c>
      <c r="E518" s="233">
        <f t="shared" si="16"/>
        <v>1</v>
      </c>
      <c r="F518" s="233">
        <f t="shared" si="16"/>
        <v>0</v>
      </c>
    </row>
    <row r="519" spans="1:6" ht="15" x14ac:dyDescent="0.25">
      <c r="A519" s="232" t="s">
        <v>143</v>
      </c>
      <c r="B519" s="233">
        <f t="shared" si="15"/>
        <v>1</v>
      </c>
      <c r="C519" s="233">
        <f t="shared" si="16"/>
        <v>1</v>
      </c>
      <c r="D519" s="233">
        <f t="shared" si="16"/>
        <v>0</v>
      </c>
      <c r="E519" s="233">
        <f t="shared" si="16"/>
        <v>0</v>
      </c>
      <c r="F519" s="233">
        <f t="shared" si="16"/>
        <v>1</v>
      </c>
    </row>
    <row r="520" spans="1:6" ht="15" x14ac:dyDescent="0.25">
      <c r="A520" s="232" t="s">
        <v>229</v>
      </c>
      <c r="B520" s="233">
        <f t="shared" si="15"/>
        <v>0</v>
      </c>
      <c r="C520" s="233">
        <f t="shared" si="16"/>
        <v>0</v>
      </c>
      <c r="D520" s="233">
        <f t="shared" si="16"/>
        <v>0</v>
      </c>
      <c r="E520" s="233">
        <f t="shared" si="16"/>
        <v>0</v>
      </c>
      <c r="F520" s="233">
        <f t="shared" si="16"/>
        <v>0</v>
      </c>
    </row>
    <row r="521" spans="1:6" ht="15" x14ac:dyDescent="0.25">
      <c r="A521" s="232" t="s">
        <v>141</v>
      </c>
      <c r="B521" s="233">
        <f t="shared" si="15"/>
        <v>0</v>
      </c>
      <c r="C521" s="233">
        <f t="shared" si="16"/>
        <v>0</v>
      </c>
      <c r="D521" s="233">
        <f t="shared" si="16"/>
        <v>0</v>
      </c>
      <c r="E521" s="233">
        <f t="shared" si="16"/>
        <v>0</v>
      </c>
      <c r="F521" s="233">
        <f t="shared" si="16"/>
        <v>0</v>
      </c>
    </row>
    <row r="522" spans="1:6" ht="15" x14ac:dyDescent="0.25">
      <c r="A522" s="232" t="s">
        <v>228</v>
      </c>
      <c r="B522" s="233">
        <f t="shared" si="15"/>
        <v>0</v>
      </c>
      <c r="C522" s="233">
        <f t="shared" si="16"/>
        <v>0</v>
      </c>
      <c r="D522" s="233">
        <f t="shared" si="16"/>
        <v>0</v>
      </c>
      <c r="E522" s="233">
        <f t="shared" si="16"/>
        <v>0</v>
      </c>
      <c r="F522" s="233">
        <f t="shared" si="16"/>
        <v>0</v>
      </c>
    </row>
    <row r="523" spans="1:6" ht="15" x14ac:dyDescent="0.25">
      <c r="A523" s="232" t="s">
        <v>227</v>
      </c>
      <c r="B523" s="233">
        <f t="shared" si="15"/>
        <v>0</v>
      </c>
      <c r="C523" s="233">
        <f t="shared" si="16"/>
        <v>0</v>
      </c>
      <c r="D523" s="233">
        <f t="shared" si="16"/>
        <v>0</v>
      </c>
      <c r="E523" s="233">
        <f t="shared" si="16"/>
        <v>0</v>
      </c>
      <c r="F523" s="233">
        <f t="shared" si="16"/>
        <v>0</v>
      </c>
    </row>
    <row r="524" spans="1:6" s="243" customFormat="1" ht="15" x14ac:dyDescent="0.25">
      <c r="A524" s="232" t="s">
        <v>139</v>
      </c>
      <c r="B524" s="233">
        <f t="shared" si="15"/>
        <v>1</v>
      </c>
      <c r="C524" s="233">
        <f t="shared" si="16"/>
        <v>1</v>
      </c>
      <c r="D524" s="233">
        <f t="shared" si="16"/>
        <v>0</v>
      </c>
      <c r="E524" s="233">
        <f t="shared" si="16"/>
        <v>0</v>
      </c>
      <c r="F524" s="233">
        <f t="shared" si="16"/>
        <v>1</v>
      </c>
    </row>
    <row r="525" spans="1:6" ht="15" x14ac:dyDescent="0.25">
      <c r="A525" s="232" t="s">
        <v>137</v>
      </c>
      <c r="B525" s="233">
        <f t="shared" si="15"/>
        <v>0</v>
      </c>
      <c r="C525" s="233">
        <f t="shared" si="16"/>
        <v>0</v>
      </c>
      <c r="D525" s="233">
        <f t="shared" si="16"/>
        <v>0</v>
      </c>
      <c r="E525" s="233">
        <f t="shared" si="16"/>
        <v>0</v>
      </c>
      <c r="F525" s="233">
        <f t="shared" si="16"/>
        <v>0</v>
      </c>
    </row>
    <row r="526" spans="1:6" ht="15" x14ac:dyDescent="0.25">
      <c r="A526" s="232" t="s">
        <v>226</v>
      </c>
      <c r="B526" s="233">
        <f t="shared" si="15"/>
        <v>0</v>
      </c>
      <c r="C526" s="233">
        <f t="shared" si="16"/>
        <v>0</v>
      </c>
      <c r="D526" s="233">
        <f t="shared" si="16"/>
        <v>0</v>
      </c>
      <c r="E526" s="233">
        <f t="shared" si="16"/>
        <v>0</v>
      </c>
      <c r="F526" s="233">
        <f t="shared" si="16"/>
        <v>0</v>
      </c>
    </row>
    <row r="527" spans="1:6" ht="15" x14ac:dyDescent="0.25">
      <c r="A527" s="232" t="s">
        <v>225</v>
      </c>
      <c r="B527" s="233">
        <f t="shared" si="15"/>
        <v>0</v>
      </c>
      <c r="C527" s="233">
        <f t="shared" si="16"/>
        <v>0</v>
      </c>
      <c r="D527" s="233">
        <f t="shared" si="16"/>
        <v>0</v>
      </c>
      <c r="E527" s="233">
        <f t="shared" si="16"/>
        <v>0</v>
      </c>
      <c r="F527" s="233">
        <f t="shared" si="16"/>
        <v>0</v>
      </c>
    </row>
    <row r="528" spans="1:6" ht="15" x14ac:dyDescent="0.25">
      <c r="A528" s="232" t="s">
        <v>146</v>
      </c>
      <c r="B528" s="233">
        <f t="shared" si="15"/>
        <v>0</v>
      </c>
      <c r="C528" s="233">
        <f t="shared" si="16"/>
        <v>0</v>
      </c>
      <c r="D528" s="233">
        <f t="shared" si="16"/>
        <v>0</v>
      </c>
      <c r="E528" s="233">
        <f t="shared" si="16"/>
        <v>0</v>
      </c>
      <c r="F528" s="233">
        <f t="shared" si="16"/>
        <v>0</v>
      </c>
    </row>
    <row r="529" spans="1:6" ht="15" x14ac:dyDescent="0.25">
      <c r="A529" s="232" t="s">
        <v>224</v>
      </c>
      <c r="B529" s="233">
        <f t="shared" si="15"/>
        <v>0</v>
      </c>
      <c r="C529" s="233">
        <f t="shared" si="16"/>
        <v>0</v>
      </c>
      <c r="D529" s="233">
        <f t="shared" si="16"/>
        <v>0</v>
      </c>
      <c r="E529" s="233">
        <f t="shared" si="16"/>
        <v>0</v>
      </c>
      <c r="F529" s="233">
        <f t="shared" si="16"/>
        <v>0</v>
      </c>
    </row>
    <row r="530" spans="1:6" ht="15" x14ac:dyDescent="0.25">
      <c r="A530" s="232" t="s">
        <v>136</v>
      </c>
      <c r="B530" s="233">
        <f t="shared" si="15"/>
        <v>0</v>
      </c>
      <c r="C530" s="233">
        <f t="shared" si="16"/>
        <v>0</v>
      </c>
      <c r="D530" s="233">
        <f t="shared" si="16"/>
        <v>0</v>
      </c>
      <c r="E530" s="233">
        <f t="shared" si="16"/>
        <v>0</v>
      </c>
      <c r="F530" s="233">
        <f t="shared" si="16"/>
        <v>0</v>
      </c>
    </row>
    <row r="531" spans="1:6" ht="15" x14ac:dyDescent="0.25">
      <c r="A531" s="232" t="s">
        <v>135</v>
      </c>
      <c r="B531" s="233">
        <f t="shared" si="15"/>
        <v>0</v>
      </c>
      <c r="C531" s="233">
        <f t="shared" si="16"/>
        <v>0</v>
      </c>
      <c r="D531" s="233">
        <f t="shared" si="16"/>
        <v>0</v>
      </c>
      <c r="E531" s="233">
        <f t="shared" si="16"/>
        <v>0</v>
      </c>
      <c r="F531" s="233">
        <f t="shared" si="16"/>
        <v>0</v>
      </c>
    </row>
    <row r="532" spans="1:6" ht="15" x14ac:dyDescent="0.25">
      <c r="A532" s="232" t="s">
        <v>134</v>
      </c>
      <c r="B532" s="233">
        <f t="shared" si="15"/>
        <v>6</v>
      </c>
      <c r="C532" s="233">
        <f t="shared" si="16"/>
        <v>3</v>
      </c>
      <c r="D532" s="233">
        <f t="shared" si="16"/>
        <v>3</v>
      </c>
      <c r="E532" s="233">
        <f t="shared" si="16"/>
        <v>3</v>
      </c>
      <c r="F532" s="233">
        <f t="shared" si="16"/>
        <v>3</v>
      </c>
    </row>
    <row r="533" spans="1:6" ht="14.25" x14ac:dyDescent="0.2">
      <c r="A533" s="244" t="s">
        <v>11</v>
      </c>
      <c r="B533" s="245">
        <f>SUM(B502:B532)</f>
        <v>1040</v>
      </c>
      <c r="C533" s="245">
        <f>SUM(C502:C532)</f>
        <v>653</v>
      </c>
      <c r="D533" s="245">
        <f>SUM(D502:D532)</f>
        <v>387</v>
      </c>
      <c r="E533" s="245">
        <f>SUM(E502:E532)</f>
        <v>157</v>
      </c>
      <c r="F533" s="245">
        <f>SUM(F502:F532)</f>
        <v>884</v>
      </c>
    </row>
    <row r="534" spans="1:6" ht="19.5" customHeight="1" x14ac:dyDescent="0.2">
      <c r="A534" s="365" t="s">
        <v>223</v>
      </c>
      <c r="B534" s="365"/>
      <c r="C534" s="365"/>
      <c r="D534" s="365"/>
      <c r="E534" s="365"/>
      <c r="F534" s="365"/>
    </row>
  </sheetData>
  <mergeCells count="25">
    <mergeCell ref="A534:F534"/>
    <mergeCell ref="A270:F270"/>
    <mergeCell ref="A303:F303"/>
    <mergeCell ref="A336:F336"/>
    <mergeCell ref="A6:F6"/>
    <mergeCell ref="A39:F39"/>
    <mergeCell ref="A72:F72"/>
    <mergeCell ref="A105:F105"/>
    <mergeCell ref="A138:F138"/>
    <mergeCell ref="A171:F171"/>
    <mergeCell ref="A369:F369"/>
    <mergeCell ref="A402:F402"/>
    <mergeCell ref="A435:F435"/>
    <mergeCell ref="A468:F468"/>
    <mergeCell ref="A501:F501"/>
    <mergeCell ref="A1:F1"/>
    <mergeCell ref="A2:F2"/>
    <mergeCell ref="A4:A5"/>
    <mergeCell ref="B4:B5"/>
    <mergeCell ref="C4:C5"/>
    <mergeCell ref="D4:D5"/>
    <mergeCell ref="E4:F4"/>
    <mergeCell ref="A3:F3"/>
    <mergeCell ref="A204:F204"/>
    <mergeCell ref="A237:F237"/>
  </mergeCells>
  <printOptions horizontalCentered="1"/>
  <pageMargins left="0.70866141732283472" right="0.70866141732283472" top="0.39370078740157483" bottom="0.39370078740157483" header="0.51181102362204722" footer="0.51181102362204722"/>
  <pageSetup paperSize="9" scale="76" orientation="portrait" verticalDpi="300" r:id="rId1"/>
  <headerFooter alignWithMargins="0"/>
  <rowBreaks count="7" manualBreakCount="7">
    <brk id="71" max="5" man="1"/>
    <brk id="137" max="5" man="1"/>
    <brk id="203" max="5" man="1"/>
    <brk id="269" max="5" man="1"/>
    <brk id="335" max="5" man="1"/>
    <brk id="401" max="5" man="1"/>
    <brk id="46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1.Умумий</vt:lpstr>
      <vt:lpstr>1.2 2-мутахассислик</vt:lpstr>
      <vt:lpstr>2.ўғил қиз грант-контракт</vt:lpstr>
      <vt:lpstr>3.вилоят курс ўғил-қиз</vt:lpstr>
      <vt:lpstr>4.Миллатлар</vt:lpstr>
      <vt:lpstr>5. Маг. Вилоят ўғил-қиз</vt:lpstr>
      <vt:lpstr>6. Маг. Миллат </vt:lpstr>
      <vt:lpstr>'1.2 2-мутахассислик'!Область_печати</vt:lpstr>
      <vt:lpstr>'1.Умумий'!Область_печати</vt:lpstr>
      <vt:lpstr>'2.ўғил қиз грант-контракт'!Область_печати</vt:lpstr>
      <vt:lpstr>'4.Миллатлар'!Область_печати</vt:lpstr>
      <vt:lpstr>'5. Маг. Вилоят ўғил-қиз'!Область_печати</vt:lpstr>
      <vt:lpstr>'6. Маг. Миллат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Firdavs</dc:creator>
  <cp:lastModifiedBy>USER</cp:lastModifiedBy>
  <cp:lastPrinted>2021-10-30T11:15:00Z</cp:lastPrinted>
  <dcterms:created xsi:type="dcterms:W3CDTF">2020-01-28T10:03:54Z</dcterms:created>
  <dcterms:modified xsi:type="dcterms:W3CDTF">2022-11-10T12:15:33Z</dcterms:modified>
</cp:coreProperties>
</file>